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5480" windowHeight="9780" firstSheet="8" activeTab="14"/>
  </bookViews>
  <sheets>
    <sheet name="แผนที่ 1" sheetId="10" r:id="rId1"/>
    <sheet name="แผนที่ 2" sheetId="11" r:id="rId2"/>
    <sheet name="แผนที่ 3" sheetId="1" r:id="rId3"/>
    <sheet name="แผนที่ 4" sheetId="12" r:id="rId4"/>
    <sheet name="แผนที่ 5" sheetId="13" r:id="rId5"/>
    <sheet name="แผนที่ 6" sheetId="14" r:id="rId6"/>
    <sheet name="แผนที่ 7" sheetId="2" r:id="rId7"/>
    <sheet name="แผนที่ 8" sheetId="3" r:id="rId8"/>
    <sheet name="แผนที่ 9" sheetId="4" r:id="rId9"/>
    <sheet name="แผนที่ 10" sheetId="5" r:id="rId10"/>
    <sheet name="แผนที่ 11" sheetId="6" r:id="rId11"/>
    <sheet name="แผนที่ 12" sheetId="7" r:id="rId12"/>
    <sheet name="แผนที่ 13" sheetId="8" r:id="rId13"/>
    <sheet name="แผนที่ 14" sheetId="9" r:id="rId14"/>
    <sheet name="แผนที่ 15" sheetId="15" r:id="rId15"/>
  </sheets>
  <calcPr calcId="125725"/>
</workbook>
</file>

<file path=xl/calcChain.xml><?xml version="1.0" encoding="utf-8"?>
<calcChain xmlns="http://schemas.openxmlformats.org/spreadsheetml/2006/main">
  <c r="U28" i="1"/>
  <c r="U26"/>
  <c r="U24"/>
  <c r="S26"/>
  <c r="Q26"/>
  <c r="O26"/>
  <c r="M26"/>
  <c r="K26"/>
  <c r="I26"/>
  <c r="H53"/>
  <c r="Q24"/>
  <c r="O24"/>
  <c r="M24"/>
  <c r="K24"/>
  <c r="I24"/>
  <c r="R55"/>
  <c r="P55"/>
  <c r="N55"/>
  <c r="L55"/>
  <c r="J55"/>
  <c r="H55"/>
  <c r="R51"/>
  <c r="P51"/>
  <c r="N51"/>
  <c r="L51"/>
  <c r="J51"/>
  <c r="H51"/>
  <c r="R53"/>
  <c r="P53"/>
  <c r="N53"/>
  <c r="L53"/>
  <c r="J53"/>
  <c r="S28"/>
  <c r="Q28"/>
  <c r="O28"/>
</calcChain>
</file>

<file path=xl/sharedStrings.xml><?xml version="1.0" encoding="utf-8"?>
<sst xmlns="http://schemas.openxmlformats.org/spreadsheetml/2006/main" count="1548" uniqueCount="720">
  <si>
    <t xml:space="preserve">2)  วัตถุประสงค์ </t>
  </si>
  <si>
    <t>แผนการดำเนินงาน</t>
  </si>
  <si>
    <t xml:space="preserve">โครงการ / กิจกรรม </t>
  </si>
  <si>
    <t>ตัวชี้วัดความสำเร็จ  โครงการ / กิจกรรม</t>
  </si>
  <si>
    <t>เป้าหมาย</t>
  </si>
  <si>
    <t>งบประมาณ</t>
  </si>
  <si>
    <t>ผู้รับผิดชอบ</t>
  </si>
  <si>
    <t>มิ.ย.</t>
  </si>
  <si>
    <t>ก.ค.</t>
  </si>
  <si>
    <t>ส.ค.</t>
  </si>
  <si>
    <t>ก.ย.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</si>
  <si>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</si>
  <si>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</si>
  <si>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</si>
  <si>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</si>
  <si>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</si>
  <si>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</si>
  <si>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</si>
  <si>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</si>
  <si>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(บาท)</t>
  </si>
  <si>
    <t>3)  เป้าหมายตามตัวชี้วัดความสำเร็จของงาน</t>
  </si>
  <si>
    <t xml:space="preserve">       พันธกิจมหาวิทยาลัย </t>
  </si>
  <si>
    <t xml:space="preserve">     กองกลาง  มหาวิทยาลัยหัวเฉียวเฉลิมพระเกียรติ</t>
  </si>
  <si>
    <t>หมายเหตุ</t>
  </si>
  <si>
    <t xml:space="preserve">ลำดับที่ </t>
  </si>
  <si>
    <t>5)  ความสอดคล้องกับพันธกิจและยุทธศาสตร์ของมหาวิทยาลัย</t>
  </si>
  <si>
    <t>6)  ความสอดคล้องกับพันธกิจและยุทธศาสตร์ของกองกลาง</t>
  </si>
  <si>
    <t>7)  แผนงาน</t>
  </si>
  <si>
    <t xml:space="preserve">     2.1 เพื่อให้การดำเนินงานการจัดประชุมเป็นไปอย่างมีประสิทธิภาพ</t>
  </si>
  <si>
    <t xml:space="preserve">     3.1  ร้อยละ 80 ของโครงการ/กิจกรรมที่สำเร็จตามเป้าหมาย</t>
  </si>
  <si>
    <t xml:space="preserve">4)  ผู้รับผิดชอบ   </t>
  </si>
  <si>
    <t>การจัดประชุมคณะกรรมการสภามหาวิทยาลัย</t>
  </si>
  <si>
    <t>- ร้อยละของคณะกรรมการที่เห็นชอบแผน</t>
  </si>
  <si>
    <t xml:space="preserve">   การจัดประชุม</t>
  </si>
  <si>
    <t xml:space="preserve">- จำนวนครั้งของการจัดประชุมฯ ตาม </t>
  </si>
  <si>
    <t xml:space="preserve">   พ.ร.บ.ฯ กำหนด</t>
  </si>
  <si>
    <t>- ร้อยละของเอกสารที่ได้รับการตรวจสอบ</t>
  </si>
  <si>
    <t xml:space="preserve">- ร้อยละของคณะกรรมการฯ ที่ได้รับเอกสาร </t>
  </si>
  <si>
    <t xml:space="preserve">   ก่อนวันประชุม 7 วัน</t>
  </si>
  <si>
    <t>- ร้อยละของรายงานการประชุมที่ได้รับการ</t>
  </si>
  <si>
    <t xml:space="preserve">   รับรองโดยไม่แก้ไข</t>
  </si>
  <si>
    <t>- ร้อยละของการติดตามผลการดำเนินงาน</t>
  </si>
  <si>
    <t xml:space="preserve">   ตามมติที่ประชุม</t>
  </si>
  <si>
    <t>- จำนวนครั้งของการประเมินผลการจัดประชุม</t>
  </si>
  <si>
    <t>1.2 จัดการประชุมคณะกรรมการสภามหาวิทยาลัย</t>
  </si>
  <si>
    <t>1.4 จัดส่งเอกสารการประชุมให้คณะกรรมการฯ</t>
  </si>
  <si>
    <t>1.3 มีการตรวจสอบความถูกต้องและความสมบูรณ์</t>
  </si>
  <si>
    <t xml:space="preserve">     ของเอกสารก่อนนำส่งคณะกรรมการสภาฯ</t>
  </si>
  <si>
    <t>4 ครั้ง/ปี</t>
  </si>
  <si>
    <t>2 ครั้ง/ปี</t>
  </si>
  <si>
    <t>- จำนวนครั้งของการจัดประชุมฯ</t>
  </si>
  <si>
    <t xml:space="preserve">     มหาวิทยาลัย</t>
  </si>
  <si>
    <t>2.2 จัดการประชุมคณะกรรมการบริหารของสภา</t>
  </si>
  <si>
    <t>2.3 มีการตรวจสอบความถูกต้องและความสมบูรณ์</t>
  </si>
  <si>
    <t>2.4 จัดส่งเอกสารการประชุมให้คณะกรรมการฯ</t>
  </si>
  <si>
    <t xml:space="preserve">  ความสมบูรณ์ก่อนนำส่งคณะกรรมการสภาฯ</t>
  </si>
  <si>
    <t>แผนกงานประชุม</t>
  </si>
  <si>
    <t>1)  ชื่อแผนงาน   แผนงานที่  3  พัฒนาระบบงานประชุม</t>
  </si>
  <si>
    <t>พันธกิจมหาวิทยาลัย      ข้อที่  -</t>
  </si>
  <si>
    <t>ยุทธศาสตร์มหาวิทยาลัย  ข้อที่  6</t>
  </si>
  <si>
    <t>พันธกิจกองกลาง      ข้อที่  3</t>
  </si>
  <si>
    <t>ยุทธศาสตร์กองกลาง  ข้อที่  4</t>
  </si>
  <si>
    <t>การจัดประชุมคณะกรรมการบริหารของสภา</t>
  </si>
  <si>
    <t>มหาวิทยาลัย</t>
  </si>
  <si>
    <t>หน้า 8</t>
  </si>
  <si>
    <t>หน้า 9</t>
  </si>
  <si>
    <t xml:space="preserve">     ของเอกสารก่อนนำส่งคณะกรรมการบริหาร</t>
  </si>
  <si>
    <t xml:space="preserve">     ของสภาฯ</t>
  </si>
  <si>
    <t>พ.ศ. 2557</t>
  </si>
  <si>
    <t>1.7 สรุปผลการดำเนินงานตามมติคณะกรรมการฯ</t>
  </si>
  <si>
    <t>1.9 การประเมินแผนการจัดประชุมคณะกรรมการฯ</t>
  </si>
  <si>
    <t>1.8 ประเมินความพึงพอใจของคณะกรรมการสภา</t>
  </si>
  <si>
    <t xml:space="preserve">     มหาวิทยาลัยในด้านการจัดประชุม</t>
  </si>
  <si>
    <t>- ร้อยละของคณะกรรมการสภามหาวิทยาลัย</t>
  </si>
  <si>
    <t xml:space="preserve">  มีความพึงพอใจในภาพรวมที่มีคะแนน</t>
  </si>
  <si>
    <t>2.7 สรุปผลการดำเนินงานตามมติคณะกรรมการฯ</t>
  </si>
  <si>
    <t>2.9 การประเมินแผนการจัดประชุมคณะกรรมการฯ</t>
  </si>
  <si>
    <t>2.8  ประเมินความพึงพอใจของคณะกรรมการ</t>
  </si>
  <si>
    <t>- ร้อยละของคณะกรรมการบริหารของสภา</t>
  </si>
  <si>
    <t xml:space="preserve">  มหาวิทยาลัยมีความพึงพอใจในภาพรวมที่มี</t>
  </si>
  <si>
    <t xml:space="preserve">       บริหารของสภามหาวิทยาลัยในด้าน</t>
  </si>
  <si>
    <t xml:space="preserve">       การจัดประชุม</t>
  </si>
  <si>
    <t>ปรานีต</t>
  </si>
  <si>
    <t>แผนปฏิบัติการประจำปีการศึกษา 2557</t>
  </si>
  <si>
    <t>กาญจนา,</t>
  </si>
  <si>
    <t xml:space="preserve">  ≥ 3.51 ขึ้นไป</t>
  </si>
  <si>
    <t xml:space="preserve">  คะแนน ≥ 3.51 ขึ้นไป</t>
  </si>
  <si>
    <r>
      <t xml:space="preserve">โทร. </t>
    </r>
    <r>
      <rPr>
        <sz val="14"/>
        <rFont val="TH Sarabun New"/>
        <family val="2"/>
      </rPr>
      <t>1538</t>
    </r>
  </si>
  <si>
    <t xml:space="preserve">   ผลการแจ้งมติ</t>
  </si>
  <si>
    <t>เชิงคุณภาพ</t>
  </si>
  <si>
    <t>เชิงปริมาณ</t>
  </si>
  <si>
    <t>พ.ศ. 2558</t>
  </si>
  <si>
    <t>1.1 การจัดทำแผนการจัดประชุม ประจำปี 2557</t>
  </si>
  <si>
    <t>- ร้อยละของหน่วยงานที่เกี่ยวข้องได้รับ</t>
  </si>
  <si>
    <t xml:space="preserve">  ตามมติที่ประชุม</t>
  </si>
  <si>
    <t>1.5 มีการแจ้งมติหลังการประชุม</t>
  </si>
  <si>
    <t>1.6 จัดทำรายงานการประชุม</t>
  </si>
  <si>
    <t>2.5  มีการแจ้งมติหลังการประชุม</t>
  </si>
  <si>
    <t>2.6 จัดทำรายงานการประชุม</t>
  </si>
  <si>
    <t>กองกลาง  มหาวิทยาลัยหัวเฉียวเฉลิมพระเกียรติ</t>
  </si>
  <si>
    <t>1)  ชื่อแผนงาน  แผนงานที่  7  พัฒนาระบบความร่วมมือกับต่างประเทศ</t>
  </si>
  <si>
    <t xml:space="preserve">        5)  ความสอดคล้องกับพันธกิจและยุทธศาสตร์ของมหาวิทยาลัย</t>
  </si>
  <si>
    <t>เพื่อมีระบบความร่วมมือกับต่างประเทศที่มีประสิทธิภาพ</t>
  </si>
  <si>
    <t xml:space="preserve">             พันธกิจมหาวิทยาลัย  ข้อที่  2   </t>
  </si>
  <si>
    <t>เพื่อพัฒนาเครือข่ายมหาวิทยาลัยในความร่วมมือให้เกิดประสิทธิผล</t>
  </si>
  <si>
    <t xml:space="preserve">             ยุทธศาสตร์มหาวิทยาลัย  ข้อที่  1</t>
  </si>
  <si>
    <t>3)  เป้าหมายตามตัวชี้วัดความสำเร็จของแผนงาน</t>
  </si>
  <si>
    <t xml:space="preserve">        6)  ความสอดคล้องกับพันธกิจและยุทธศาสตร์ของกองกลาง      </t>
  </si>
  <si>
    <t xml:space="preserve"> ร้อยละ 80 ของโครงการ / กิจกรรมที่สำเร็จตามเป้าหมาย</t>
  </si>
  <si>
    <t xml:space="preserve">             พันธกิจกองกลาง  ข้อที่  6</t>
  </si>
  <si>
    <t xml:space="preserve"> </t>
  </si>
  <si>
    <t xml:space="preserve">             ยุทธศาสตร์กองกลาง  ข้อที่  1</t>
  </si>
  <si>
    <t>7) แผนงาน</t>
  </si>
  <si>
    <t>เพื่อขยายฐานความร่วมมือทางวิชาการ</t>
  </si>
  <si>
    <t>ความร่วมมือ</t>
  </si>
  <si>
    <t>1.1 วางแผนเข้าศึกษาดูงานมหาวิทยาลัยต่างประเทศ</t>
  </si>
  <si>
    <t>1.2 นำเสนอต่อผู้บริหารเพื่อพิจารณา</t>
  </si>
  <si>
    <t>1.3 รับนโยบายเพื่อติดต่อประสานงานขยายความร่วมมือ</t>
  </si>
  <si>
    <t>1.4 ส่งหนังสือขอเข้าเยี่ยมชมและเจรจาความร่วมมือ</t>
  </si>
  <si>
    <t>1.5 เดินทางไปศึกษาดูงาน และเจรจาความร่วมมือ</t>
  </si>
  <si>
    <t>1.6 จัดทำสัญญาความร่วมมือระหว่างกัน</t>
  </si>
  <si>
    <t>1.8 มีการลงนามความร่วมมือ  หรือปรับแก้เพิ่มเติม</t>
  </si>
  <si>
    <t>1.9 สรุปโครงการให้ผู้บริหารทราบ เพื่อสั่งการต่อไป</t>
  </si>
  <si>
    <t>2.2 ติดต่อประสานงานกลับเพื่อยืนยันกำหนดการ</t>
  </si>
  <si>
    <t>2.4 ขออนุมัติเงินยืมเพื่อเลี้ยงรับรอง</t>
  </si>
  <si>
    <t>2.6 ประสานงานการต้อนรับและการจัดเลี้ยง</t>
  </si>
  <si>
    <t>2.7 จัดเตรียมเอกสารต่างๆ เช่น แผ่นประชาสัมพันธ์</t>
  </si>
  <si>
    <t>2.8 ดูแลแขกเข้าที่พักและเลี้ยงรับรอง</t>
  </si>
  <si>
    <t>2.9 ประสานงานหน่วยงานที่เกี่ยวข้องใน มฉก.</t>
  </si>
  <si>
    <t>2.10 ต้อนรับแขกพร้อมเข้าประชุมรับรอง</t>
  </si>
  <si>
    <t>2.11 คณะเข้าร่วมเจรจาความร่วมมือ</t>
  </si>
  <si>
    <t>2.12 นำเยี่ยมชมบริเวณรอบมหาวิทยาลัย</t>
  </si>
  <si>
    <t>2.13 ส่งคณะเยี่ยมชมเดินทางกลับ</t>
  </si>
  <si>
    <t>2.14 สรุปผลการเจรจาความร่วมมือเสนอผู้บริหาร</t>
  </si>
  <si>
    <t>2.15 สรุปส่งคืนเงินค่าเลี้ยงรับรอง ณ กองคลัง</t>
  </si>
  <si>
    <t>พ.ศ. 2556</t>
  </si>
  <si>
    <t xml:space="preserve"> - ผลสำเร็จในการขยายความร่วมมือกับ</t>
  </si>
  <si>
    <t xml:space="preserve">   มหาวิทยาลัยที่เข้าศึกษาดูงาน</t>
  </si>
  <si>
    <t>มีการลงนาม</t>
  </si>
  <si>
    <t>Jiang Nannan</t>
  </si>
  <si>
    <t>1.7 มีหน่วยติดตามความคืบหน้าด้านการร่วมมือ</t>
  </si>
  <si>
    <t xml:space="preserve">     อย่างต่อเนื่อง</t>
  </si>
  <si>
    <t>กิจกรรมการต้อนรับและรับรองคณะดูงาน</t>
  </si>
  <si>
    <t xml:space="preserve"> - จำนวนมหาวิทยาลัยที่มีประสิทธิภาพ</t>
  </si>
  <si>
    <t>**มีประสิทธิภาพ</t>
  </si>
  <si>
    <t>จากต่างประเทศอย่างมีประสิทธิภาพ</t>
  </si>
  <si>
    <t xml:space="preserve">   ทางวิชาการร่วมกัน</t>
  </si>
  <si>
    <t>หมายถึง</t>
  </si>
  <si>
    <t>2.1 ได้รับหนังสือแจ้งการเข้าเยี่ยมชมของ</t>
  </si>
  <si>
    <t>เกิดกิจกรรม</t>
  </si>
  <si>
    <t xml:space="preserve">      มหาวิทยาลัยในต่างประเทศ</t>
  </si>
  <si>
    <t>ระหว่างกัน</t>
  </si>
  <si>
    <t>2.3 ขออนุมัติรับรองคณะจากต่างประเทศ</t>
  </si>
  <si>
    <t>เช่น ทำวิจัยร่วม</t>
  </si>
  <si>
    <t xml:space="preserve">     พร้อมวิเคราะห์ศักษภาพทางวิชาการ</t>
  </si>
  <si>
    <t>แลกเปลี่ยน</t>
  </si>
  <si>
    <t xml:space="preserve">     เสนอผู้บริหารเพื่อประกอบการพิจารณา</t>
  </si>
  <si>
    <t>นักศึกษา อาจารย์</t>
  </si>
  <si>
    <t>2.5 จัดทำหนังสือเชิญคณะผู้บริหารที่ต้องการ</t>
  </si>
  <si>
    <t xml:space="preserve">     เดินทางมาเยี่ยมชม และเจรจาความร่วมมือ</t>
  </si>
  <si>
    <t>จุฑาธิปต์,</t>
  </si>
  <si>
    <t>ตัวชี้วัดความสำเร็จ โครงการ / กิจกรรม</t>
  </si>
  <si>
    <t>Jiang Nannan,</t>
  </si>
  <si>
    <t>Xu Weijie,</t>
  </si>
  <si>
    <t>1)  ชื่อแผนงาน  แผนงานที่  8  พัฒนาระบบการจัดการโครงการนักศึกษาแลกเปลี่ยน</t>
  </si>
  <si>
    <t>โทร.  1540</t>
  </si>
  <si>
    <t>เพื่อพัฒนาระบบการจัดโครงการนักศึกษาแลกเปลี่ยนให้มีประสิทธิภาพ</t>
  </si>
  <si>
    <t>เพื่อพัฒนามหาวิทยาลัยให้มีชื่อเสียงระดับสากล</t>
  </si>
  <si>
    <t>โครงการนักศึกษาแลกเปลี่ยนไทย - จีน</t>
  </si>
  <si>
    <t>นักศึกษาแลกเปลี่ยน</t>
  </si>
  <si>
    <t xml:space="preserve"> - นักศึกษาคณะการแพทย์แผนจีน</t>
  </si>
  <si>
    <t>ชาวไทย</t>
  </si>
  <si>
    <t xml:space="preserve"> - นักศึกษาคณะภาษาและวัฒนธรรมจีน</t>
  </si>
  <si>
    <t xml:space="preserve"> - นักศึกษาคณะศิลปศาสตร์</t>
  </si>
  <si>
    <t>1.1 วิเคราะห์ และคัดสรรมหาวิทยาลัยใน</t>
  </si>
  <si>
    <t xml:space="preserve">     ความร่วมมือที่มีคุณภาพมาตราฐาน</t>
  </si>
  <si>
    <t>1.2 เจรจาราคาความร่วมมือ และเจรจาต่อรองต่างๆ</t>
  </si>
  <si>
    <t>1.3 นำผลเสนอผู้บริหารเพื่อพิจารณา</t>
  </si>
  <si>
    <t>1.4 ขออนุมัติจัดการโครงการนักศึกษาแลกเปลี่ยน</t>
  </si>
  <si>
    <t xml:space="preserve">     ไทย - จีน</t>
  </si>
  <si>
    <t>1.5 จัดเตรียมของมูลมหาวิทยาลัยที่กำหนดในการ</t>
  </si>
  <si>
    <t>1.6 จัดโครงการนักศึกษาแลกเปลี่ยนประจำปี</t>
  </si>
  <si>
    <t>1.7 ประชาสัมพันธ์โครงการนักศึกษาแลกเปลี่ยน</t>
  </si>
  <si>
    <t>1.8 แนะแนวนักศึกษาเพื่อเลือกลงทะเบียนเรียน</t>
  </si>
  <si>
    <t>1.9 ส่งรายชื่อให้มหาวิทยาลัยต่างๆ  ในต่างประเทศ</t>
  </si>
  <si>
    <t>1.10 ส่งรายชื่อนักศึกษาให้ฝ่ายพัสดุ จัดหาตั๋วเครื่องบิน</t>
  </si>
  <si>
    <t>1.11 อบรมการกรอกเอกสารต่างประเทศต่างๆ</t>
  </si>
  <si>
    <t xml:space="preserve">       เช่น ใบสมัครมหาวิทยาลัยที่จีน  วีซ่า </t>
  </si>
  <si>
    <t xml:space="preserve">       แบบตรวจสุขภาพ  ใบขาเข้า - ออกประเทศ </t>
  </si>
  <si>
    <t>1.12 ประชุมเตรียมความพร้อม  และแนะนำการ</t>
  </si>
  <si>
    <t xml:space="preserve">       เป็นอยู่ในต่างประเทศให้นักศึกษาก่อนการเดินทาง</t>
  </si>
  <si>
    <t>1.13 ประสานงานเรื่องการออกตั๋วของนักศึกษากับ</t>
  </si>
  <si>
    <t xml:space="preserve">       ผู้แทนที่ได้รับเลือกจากการจัดหาด้วยระบบ</t>
  </si>
  <si>
    <t xml:space="preserve">       พัสดุ มฉก.</t>
  </si>
  <si>
    <t>1.14 จัดเตรียมเอกสาร และตรวจสอบความถูกต้อง</t>
  </si>
  <si>
    <t xml:space="preserve">       JW202 เพื่อจัดทำวีซ่าให้นักศึกษา</t>
  </si>
  <si>
    <t>1.15 ประสานงานมหาวิทยาลัยในต่างประเทศเพื่อ</t>
  </si>
  <si>
    <t xml:space="preserve">       เตรียมความพร้อมในการรับนักศึกษา มฉก. เช่น </t>
  </si>
  <si>
    <t xml:space="preserve">       ด้านหลักสูตร ด้านหอพัก ด้านค่าใช้จ่ายอื่นๆ เป็นต้น</t>
  </si>
  <si>
    <t>1.16 ส่งนักศึกษาเดินทางไปต่างประเทศ</t>
  </si>
  <si>
    <t>1.17 ติดตามชีวิตความเป็นอยู่ของนักศึกษา  ตลอดจน</t>
  </si>
  <si>
    <t xml:space="preserve">       ประสานปัญหาต่างๆ ให้นักศึกษาขณะอยู่</t>
  </si>
  <si>
    <t xml:space="preserve">       ต่างประเทศ</t>
  </si>
  <si>
    <t>โครงการนักศึกษาแลกเปลี่ยนจีน-ไทย</t>
  </si>
  <si>
    <t xml:space="preserve"> - นักศึกษาคณะบริหารธุรกิจ</t>
  </si>
  <si>
    <t>ชาวจีน</t>
  </si>
  <si>
    <t xml:space="preserve">2.3 จัดส่งหลักสูตรให้มหาวิทยาลัยที่จีน </t>
  </si>
  <si>
    <t xml:space="preserve">     เพื่อตรวจสอบเพื่อให้อาจารย์ผู้สอนเตรียมตัว</t>
  </si>
  <si>
    <t xml:space="preserve">     หากหลักสูตรดังกล่าวได้รับความเห็นชอบ</t>
  </si>
  <si>
    <t>2.4 ออกหนังสือเชิญ และหนังสืออนุมัติรับนักศึกษา</t>
  </si>
  <si>
    <t xml:space="preserve">     ให้กับมหาวิทยาลัยที่ร่วมมือ</t>
  </si>
  <si>
    <t xml:space="preserve">2.5 เตรียมกำหนดการในการรับนักศึกษาจีน  </t>
  </si>
  <si>
    <t xml:space="preserve">     จากมหาวิทยาลัยต่าง ๆ</t>
  </si>
  <si>
    <t>2.6 ประชุมเตรียมความพร้อมคณะกรรมการ</t>
  </si>
  <si>
    <t xml:space="preserve">     นักศึกษาแลกเปลี่ยนจีน -ไทย</t>
  </si>
  <si>
    <t>2.7 ประสานงานหอพักและยานพาหนะเพื่อต้อนรับนศ.จีน</t>
  </si>
  <si>
    <t>2.8 รับนักศึกษาจีน  ณ  สนามบินสุวรรณภูมิ</t>
  </si>
  <si>
    <t>2.9 นำนักศึกษาจีนแลกเงิน</t>
  </si>
  <si>
    <t>2.10 ปฐมนิเทศนักศึกษาใหม่ และชมวิดีทัศน์แนะนำ</t>
  </si>
  <si>
    <t xml:space="preserve">       การดำรงค์ชีวิตในประเทศไทย</t>
  </si>
  <si>
    <t xml:space="preserve">       มหาวิทยาลัย</t>
  </si>
  <si>
    <t>2.12 นำนักศึกษาทัศนศึกษา  1  ครั้ง</t>
  </si>
  <si>
    <t>2.13 ดูแลเรื่องการต่อวีซ่า</t>
  </si>
  <si>
    <t xml:space="preserve">     -  รายงานตัว 90 วันของนักศึกษาต่างประเทศ</t>
  </si>
  <si>
    <t>2.14 ดูแลนักศึกษาระหว่างการศึกษา 1-2 ปี</t>
  </si>
  <si>
    <t xml:space="preserve">    -  พานักศึกษาไปทัศนศึกษาสถานที่สำคัญต่างๆ</t>
  </si>
  <si>
    <t xml:space="preserve">    -  ประสานงานในการนำนักศึกษาเข้าร่วมกิจกรรมต่าง ๆ </t>
  </si>
  <si>
    <t xml:space="preserve">    -  ประสานงานการจัดทำวุฒิบัตรสำเร็จการศึกษา</t>
  </si>
  <si>
    <t xml:space="preserve">    -  ประสานงานการทำเรื่องขอจบการศึกษา</t>
  </si>
  <si>
    <t>2.15 ส่งนักศึกษาเดินทางกลับประเทศ</t>
  </si>
  <si>
    <t>จำนวนกิจกรรม</t>
  </si>
  <si>
    <t>เสริมหลักสูตร</t>
  </si>
  <si>
    <t>3.1 วางแผนโครงการจัดกิจกรรมเสริมประสบการณ์</t>
  </si>
  <si>
    <t>3.3 จัดให้นักศึกษาต่างชาติมีการแข่งขันกีฬาสานสายสัมพันธ์</t>
  </si>
  <si>
    <t>3.4 จัดให้นักศึกษาได้มีโอกาสเข้าร่วมแสดงกับทางสถานฑูตจีน</t>
  </si>
  <si>
    <t>3.5 จัดให้นักศึกษาได้มีโอกาสไปทัศนศึกษานอกสถานที่</t>
  </si>
  <si>
    <r>
      <t xml:space="preserve">        4)  ผู้รับผิดชอบ   </t>
    </r>
    <r>
      <rPr>
        <sz val="14"/>
        <rFont val="TH Sarabun New"/>
        <family val="2"/>
      </rPr>
      <t>แผนกวิเทศสัมพันธ์</t>
    </r>
  </si>
  <si>
    <r>
      <t>กกก</t>
    </r>
    <r>
      <rPr>
        <sz val="14"/>
        <rFont val="TH Sarabun New"/>
        <family val="2"/>
      </rPr>
      <t>-  พานักศึกษาไปต่อวีซ่า ณ สำนักงานตรวจคน</t>
    </r>
  </si>
  <si>
    <r>
      <t>กกก</t>
    </r>
    <r>
      <rPr>
        <sz val="14"/>
        <rFont val="TH Sarabun New"/>
        <family val="2"/>
      </rPr>
      <t>-  เข้าเมือง จังหวัดสมุทรปราการ</t>
    </r>
  </si>
  <si>
    <r>
      <t>กกก</t>
    </r>
    <r>
      <rPr>
        <sz val="14"/>
        <rFont val="TH Sarabun New"/>
        <family val="2"/>
      </rPr>
      <t xml:space="preserve">-  พานักศึกษาที่จะศึกษาต่อ 2 ปี ไปทำวีซ่า     </t>
    </r>
  </si>
  <si>
    <r>
      <t>กกกกก</t>
    </r>
    <r>
      <rPr>
        <sz val="14"/>
        <rFont val="TH Sarabun New"/>
        <family val="2"/>
      </rPr>
      <t>Reentry ณ สำนักงานตรวจคนเข้าเมือง</t>
    </r>
  </si>
  <si>
    <t>ตัวชี้วัดความสำเร็จ โครงการ/กิจกรรม</t>
  </si>
  <si>
    <t>2.1 วางแผนการจัดโครงการนักศึกษาแลกเปลี่ยน</t>
  </si>
  <si>
    <t xml:space="preserve">      จีน - ไทยร่วมกับมหาวิทยาลัยในความร่วมมือ</t>
  </si>
  <si>
    <t>2.2 ประสานงานคณะวิชาเพื่อพัฒนาหลักสูตรให้</t>
  </si>
  <si>
    <t xml:space="preserve">     รองรับนักศึกษาจากโครงการแลกเปลี่ยนจีน - ไทย</t>
  </si>
  <si>
    <t xml:space="preserve">     จากทั้ง 2 ฝ่ายแล้ว จึงจะดำเนินการในขั้นตอนต่อไป</t>
  </si>
  <si>
    <t>พัฒนาบุคลากรให้มีความรู้ทักษะในการทำงานอย่างต่อเนื่อง</t>
  </si>
  <si>
    <t xml:space="preserve">     พันธกิจมหาวิทยาลัย  ข้อที่  2   </t>
  </si>
  <si>
    <t xml:space="preserve">     ยุทธศาสตร์มหาวิทยาลัย  ข้อที่  5</t>
  </si>
  <si>
    <t xml:space="preserve">6)  ความสอดคล้องกับพันธกิจและยุทธศาสตร์ของกองกลาง      </t>
  </si>
  <si>
    <t xml:space="preserve">     พันธกิจกองกลาง  ข้อที่  2</t>
  </si>
  <si>
    <t xml:space="preserve">     ยุทธศาสตร์กองกลาง  ข้อที่  3, 4</t>
  </si>
  <si>
    <t>การนิเทศงานบุคลากรใหม่</t>
  </si>
  <si>
    <t xml:space="preserve"> - ร้อยละของบุคลากรใหม่ได้รับการนิเทศงาน</t>
  </si>
  <si>
    <t>หัวหน้าแผนก/งาน</t>
  </si>
  <si>
    <t xml:space="preserve"> -  ร้อยละของบุคลากรเข้าร่วมประชุม/</t>
  </si>
  <si>
    <t xml:space="preserve">    อบรม/สัมมนา</t>
  </si>
  <si>
    <t xml:space="preserve"> - ร้อยละของบุคลากรที่เข้าอบรมสามารถใช้</t>
  </si>
  <si>
    <t>บุคลากรกองกลาง</t>
  </si>
  <si>
    <t>การสำรวจความพึงพอใจของผู้ใช้บริการ</t>
  </si>
  <si>
    <t>≥ 3.51</t>
  </si>
  <si>
    <t xml:space="preserve">  คะแนนเฉลี่ยมากกว่าหรือเท่ากับ 3.51 ขึ้นไป </t>
  </si>
  <si>
    <t>หน้า  21</t>
  </si>
  <si>
    <t>- ระดับความพึงพอใจของผู้ใช้บริการที่มี</t>
  </si>
  <si>
    <r>
      <t xml:space="preserve">4)  ผู้รับผิดชอบ   </t>
    </r>
    <r>
      <rPr>
        <sz val="14"/>
        <rFont val="TH Sarabun New"/>
        <family val="2"/>
      </rPr>
      <t>ผู้อำนวยการกองกลาง และผู้ช่วยผู้อำนวยการกองกลาง            โทร.  1459, 1103</t>
    </r>
  </si>
  <si>
    <t xml:space="preserve">1)  ชื่อแผนงาน  แผนงานที่  9  พัฒนาบุคลากรกองกลาง  </t>
  </si>
  <si>
    <t>อบรมบุคลากรกองกลางให้สามารถใช้</t>
  </si>
  <si>
    <t>ภาษาอังกฤษในการสื่อสารในชีวิตประจำวัน</t>
  </si>
  <si>
    <t xml:space="preserve">    ภาษาอังกฤษในการสื่อสารได้ </t>
  </si>
  <si>
    <t>ส่งเสริมสนับสนุนการส่งบุคลากร</t>
  </si>
  <si>
    <t>เข้าร่วมประชุม/เข้าร่วมประชุม/อบรม/สัมมนา</t>
  </si>
  <si>
    <t>2.1 การจัดทำแผนการจัดประชุม ประจำปี 2557</t>
  </si>
  <si>
    <t xml:space="preserve">  ความสมบูรณ์ก่อนนำส่งคณะกรรมการ</t>
  </si>
  <si>
    <t xml:space="preserve">  บริหารของสภาฯ</t>
  </si>
  <si>
    <t xml:space="preserve">พัฒนาบุคลากรให้มีความรู้ทักษะในการทำงานอย่างต่อเนื่อง </t>
  </si>
  <si>
    <t>เป็นคนดี คนเก่ง และมีความสุขในการทำงาน</t>
  </si>
  <si>
    <t xml:space="preserve">     ยุทธศาสตร์มหาวิทยาลัย  ข้อที่  2</t>
  </si>
  <si>
    <t xml:space="preserve">     พันธกิจกองกลาง  ข้อที่  7</t>
  </si>
  <si>
    <t xml:space="preserve">     ยุทธศาสตร์กองกลาง  ข้อที่  2</t>
  </si>
  <si>
    <t>จำนวนกิจกรรมที่ส่งเสริมให้บุคลากรมีความรู้</t>
  </si>
  <si>
    <t xml:space="preserve"> - ร้อยละของจำนวนบุคลากรเข้าร่วม</t>
  </si>
  <si>
    <t>ในการทำวิจัย</t>
  </si>
  <si>
    <t>ทุกคน</t>
  </si>
  <si>
    <t>จำนวนกิจกรรมแลกเปลี่ยนเรียนรู้</t>
  </si>
  <si>
    <t>สรุปผลรวบรวมข้อมูลจากกการอบรม/สัมมนา/</t>
  </si>
  <si>
    <t xml:space="preserve"> ประชุม/ศึกษาดูงาน  "Shiaring Knowledge"</t>
  </si>
  <si>
    <t>หน้า  22</t>
  </si>
  <si>
    <r>
      <t xml:space="preserve">4)  ผู้รับผิดชอบ   </t>
    </r>
    <r>
      <rPr>
        <sz val="14"/>
        <rFont val="TH Sarabun New"/>
        <family val="2"/>
      </rPr>
      <t>หน้าแผนก/งาน                              โทร.  1459, 1103</t>
    </r>
  </si>
  <si>
    <t xml:space="preserve">1)  ชื่อแผนงาน  แผนงานที่  10  พัฒนาหน่วยงานสู่องค์กรแห่งการเรียนรู้  </t>
  </si>
  <si>
    <t xml:space="preserve">  1) โครงการแลกเปลี่ยนเรียนรู้การใช้
      ภาษาอังกฤษในประชาคมอาเซียน</t>
  </si>
  <si>
    <t xml:space="preserve">  2) โครงการแนะนำความรู้ด้านการดูแล
      สุขภาพตามศาสตร์แพทย์แผนจีน</t>
  </si>
  <si>
    <t>ผู้อำนวยการและหัวหน้าแผนก/งาน</t>
  </si>
  <si>
    <t xml:space="preserve">     2.1 พัฒนาการบริหารจัดการระบบให้มีประสิทธิภาพ โปร่งใส และตรวจสอบได้</t>
  </si>
  <si>
    <t>พันธกิจกองกลาง      ข้อที่  9</t>
  </si>
  <si>
    <t>มี</t>
  </si>
  <si>
    <t>การจัดสรรงบประมาณ</t>
  </si>
  <si>
    <t xml:space="preserve"> - ร้อยละของแผนกและงานได้รับการจัดสรร</t>
  </si>
  <si>
    <t>พัฒนาระบบการวิเคราะห์ข้อมูลการใช้งบประมาณ</t>
  </si>
  <si>
    <t xml:space="preserve"> - มีระบบควบคุมงบประมาณที่สามารถ</t>
  </si>
  <si>
    <t xml:space="preserve">   ตรวจสอบได้</t>
  </si>
  <si>
    <t>รายงานสรุปผลการใช้งบประมาณ</t>
  </si>
  <si>
    <t xml:space="preserve"> - จำนวนครั้งในการรายงานผลการใช้</t>
  </si>
  <si>
    <t xml:space="preserve">   งบประมาณ</t>
  </si>
  <si>
    <t xml:space="preserve">       </t>
  </si>
  <si>
    <t>หน้า  23</t>
  </si>
  <si>
    <r>
      <t xml:space="preserve">โทร. </t>
    </r>
    <r>
      <rPr>
        <sz val="14"/>
        <rFont val="TH Sarabun New"/>
        <family val="2"/>
      </rPr>
      <t>1103</t>
    </r>
  </si>
  <si>
    <t>1)  ชื่อแผนงาน   แผนงานที่  11  พัฒนาบริหารและการควบคุมงบประมาณ</t>
  </si>
  <si>
    <t>คณะกรรมการดำเนินการประกันคุณภาพ</t>
  </si>
  <si>
    <t xml:space="preserve">     2.1 พัฒนาระบบการควบคุมคุณภาพและการประกันคุณภาพการศึกษาของหน่วยงาน</t>
  </si>
  <si>
    <t>ยุทธศาสตร์มหาวิทยาลัย  ข้อที่  1</t>
  </si>
  <si>
    <t>พันธกิจกองกลาง      ข้อที่  8</t>
  </si>
  <si>
    <t>ยุทธศาสตร์กองกลาง  ข้อที่  1</t>
  </si>
  <si>
    <t xml:space="preserve">แต่งตั้งคณะกรรมการดำเนินการประกันคุณภาพ </t>
  </si>
  <si>
    <t>- มีการแต่งตั้งคณะกรรมการ</t>
  </si>
  <si>
    <t>คณะกรรมการ</t>
  </si>
  <si>
    <t>ดำเนินการ</t>
  </si>
  <si>
    <t>ทบทวนและพิจารณาดัชนีคุณภาพและเกณฑ์</t>
  </si>
  <si>
    <t>- มีดัชนีคุณภาพและเกณฑ์ประเมิน</t>
  </si>
  <si>
    <t>ประกันคุณภาพ</t>
  </si>
  <si>
    <t xml:space="preserve">  ปีการศึกษา 2556</t>
  </si>
  <si>
    <t>รวบรวมผลการดำเนินงานตามดัชนีคุณภาพ</t>
  </si>
  <si>
    <t>จัดทำรายงานผลการประเมินตนเองระดับแผนก</t>
  </si>
  <si>
    <t>- ร้อยละของแผนกมีการจัดทำรายงาน</t>
  </si>
  <si>
    <t>ดำเนินการตรวจประเมินคุณภาพภายในระดับ</t>
  </si>
  <si>
    <t>- ร้อยละของแผนกได้รับการตรวจประเมิน</t>
  </si>
  <si>
    <t>แผนก</t>
  </si>
  <si>
    <t>จัดทำรายงานการประเมินตนเองระดับกอง</t>
  </si>
  <si>
    <t xml:space="preserve">- มีการจัดทำการประเมินตนเองระดับกอง </t>
  </si>
  <si>
    <t>หน้า  24</t>
  </si>
  <si>
    <t>ปีการศึกษา 2557</t>
  </si>
  <si>
    <t>ประเมิน  ปีการศึกษา 2557</t>
  </si>
  <si>
    <t>ส่งเสริมสนับสนุนการให้ความรู้ด้านประกัน</t>
  </si>
  <si>
    <t>คุณภาพของหน่วยงาน</t>
  </si>
  <si>
    <t>- มีการดำเนินการรวบรวมผลการ</t>
  </si>
  <si>
    <t xml:space="preserve">  ดำเนินงานตามดัชนีคุณภาพ</t>
  </si>
  <si>
    <t>- ร้อยละของจำนวนบุคลากรกองกลางที่</t>
  </si>
  <si>
    <t xml:space="preserve">  ได้รับความรู้เกี่ยวกับการประกันคุณภาพ</t>
  </si>
  <si>
    <t>1)  ชื่อแผนงาน   แผนงานที่  12  การประกันคุณภาพการบริหารงานทั่วไป</t>
  </si>
  <si>
    <t xml:space="preserve">1)  ชื่อแผนงาน  แผนงานที่  14  การจัดการพลังงาน  </t>
  </si>
  <si>
    <t>เพื่อให้การประหยัดพลังงานของกองกลางเป็นไปอย่างมีประสิทธิภาพ</t>
  </si>
  <si>
    <t>เพื่อให้เกิดการปรับเปลี่ยนพฤติกรรมการใช้พลังงานของบุคลากรภายในกองกลาง</t>
  </si>
  <si>
    <t xml:space="preserve">     ยุทธศาสตร์มหาวิทยาลัย  ข้อที่  6</t>
  </si>
  <si>
    <t>เพื่อส่งเสริมและปลูกสร้างจิตสำนึก และการมีส่วนร่วมในการลดใช้พลังงานของบุคลากร</t>
  </si>
  <si>
    <t>ภายในกองกลาง</t>
  </si>
  <si>
    <t xml:space="preserve">     พันธกิจกองกลาง  ข้อที่  10</t>
  </si>
  <si>
    <t xml:space="preserve">     ยุทธศาสตร์กองกลาง  ข้อที่  4</t>
  </si>
  <si>
    <t xml:space="preserve">     </t>
  </si>
  <si>
    <t>1. มีการตั้งแต่งคณะทำงานด้านการจัด</t>
  </si>
  <si>
    <t>งานประชุม</t>
  </si>
  <si>
    <t xml:space="preserve">   การพลังงาน</t>
  </si>
  <si>
    <t>ตัวแทนของ</t>
  </si>
  <si>
    <t>แต่ละแผนก</t>
  </si>
  <si>
    <t xml:space="preserve">ติดสติกเกอร์บริเวณสวิตซ์ไฟฟ้า </t>
  </si>
  <si>
    <t xml:space="preserve">3. 80% ของสวิตซ์ไฟฟ้าภายในกองกลาง </t>
  </si>
  <si>
    <t xml:space="preserve">   มีสติ๊กเกอร์ติดอยู่</t>
  </si>
  <si>
    <t>≥3.50</t>
  </si>
  <si>
    <t>เลขานุการ</t>
  </si>
  <si>
    <t>คณะทำงานฯ</t>
  </si>
  <si>
    <t>รณรงค์ให้บุคลากรกองกลางปลูกต้นไม้</t>
  </si>
  <si>
    <t>5. ร้อยละ 100 บุคลากรกองกลางปลูกต้นไม้</t>
  </si>
  <si>
    <t>(ไม้ประดับ/ผักสวนครัวภายในบ้าน)</t>
  </si>
  <si>
    <t xml:space="preserve">   (รวบรวมรูปภาพการปลูกต้นไม้ 2ครั้ง/ปี)</t>
  </si>
  <si>
    <t>การทำน้ำหมักชีวภาพ (EM)</t>
  </si>
  <si>
    <t>6. ร้อยละ 80 ของบุคลากรกองกลาง สามารถ</t>
  </si>
  <si>
    <t xml:space="preserve">   ทำน้ำหมักชีวภาพ</t>
  </si>
  <si>
    <t>หน้า  25</t>
  </si>
  <si>
    <t>แต่งตั้งคณะทำงานด้านการจัด</t>
  </si>
  <si>
    <t>การพลังงานของกองกลาง ประจำปี</t>
  </si>
  <si>
    <t>การศึกษา 2557</t>
  </si>
  <si>
    <t>ตรวจสอบการใช้ไฟฟ้า ควรเปิดใช้ในส่วน</t>
  </si>
  <si>
    <t>ที่จำเป็นและปิดสวิตซ์ทุกครั้งเมื่อไม่มี</t>
  </si>
  <si>
    <t>ผู้ใช้งาน</t>
  </si>
  <si>
    <t>ประเมินผลด้านการจัดการพลังงานของ</t>
  </si>
  <si>
    <t>กองกลาง</t>
  </si>
  <si>
    <t xml:space="preserve">1)  ชื่อแผนงาน  แผนงานที่  13  การจัดการพลังงาน  </t>
  </si>
  <si>
    <r>
      <t xml:space="preserve">4)  ผู้รับผิดชอบ  </t>
    </r>
    <r>
      <rPr>
        <sz val="14"/>
        <rFont val="TH Sarabun New"/>
        <family val="2"/>
      </rPr>
      <t xml:space="preserve">คณะทำงานด้านการจัดการพลังงานของกองกลาง              </t>
    </r>
    <r>
      <rPr>
        <b/>
        <sz val="14"/>
        <rFont val="TH Sarabun New"/>
        <family val="2"/>
      </rPr>
      <t xml:space="preserve">  โทร.</t>
    </r>
    <r>
      <rPr>
        <sz val="14"/>
        <rFont val="TH Sarabun New"/>
        <family val="2"/>
      </rPr>
      <t xml:space="preserve">  1459, 1103</t>
    </r>
  </si>
  <si>
    <t>เพื่อสนับสนุนงานบริหารจัดการระบบการปฏิบัติงานให้มีประสิทธิภาพตามนโยบาย 7 ส</t>
  </si>
  <si>
    <t xml:space="preserve">     พันธกิจมหาวิทยาลัย  ข้อที่  3   </t>
  </si>
  <si>
    <t xml:space="preserve">     พันธกิจกองกลาง  ข้อที่  11</t>
  </si>
  <si>
    <t xml:space="preserve">     ยุทธศาสตร์กองกลาง  ข้อที่  3</t>
  </si>
  <si>
    <t>แต่งตั้งคณะทำงานตรวจและประเมินผล</t>
  </si>
  <si>
    <t>1. จำนวนบุคลากรกองกลางร่วมเป็นคณะทำงาน</t>
  </si>
  <si>
    <t>10 คน</t>
  </si>
  <si>
    <t>คณะทำงาน 7 ส</t>
  </si>
  <si>
    <t>กิจกรรม  7 ส ของกองกลาง</t>
  </si>
  <si>
    <t xml:space="preserve">2. มีการประชุมและกำหนดนโยบาย 7 ส </t>
  </si>
  <si>
    <t>1 ครั้ง/ปี</t>
  </si>
  <si>
    <t xml:space="preserve">   ของกองกลาง</t>
  </si>
  <si>
    <t>ตรวจและประเมินผลกิจกรรม  7 ส</t>
  </si>
  <si>
    <t>3. สรุปผลการตรวจและประเมินผลกิจกรรม 7 ส</t>
  </si>
  <si>
    <r>
      <t xml:space="preserve">4)  ผู้รับผิดชอบ   </t>
    </r>
    <r>
      <rPr>
        <sz val="14"/>
        <rFont val="TH Sarabun New"/>
        <family val="2"/>
      </rPr>
      <t xml:space="preserve">คณะทำงาน  7 ส </t>
    </r>
    <r>
      <rPr>
        <b/>
        <sz val="14"/>
        <rFont val="TH Sarabun New"/>
        <family val="2"/>
      </rPr>
      <t xml:space="preserve"> </t>
    </r>
    <r>
      <rPr>
        <sz val="14"/>
        <rFont val="TH Sarabun New"/>
        <family val="2"/>
      </rPr>
      <t xml:space="preserve">           </t>
    </r>
    <r>
      <rPr>
        <b/>
        <sz val="14"/>
        <rFont val="TH Sarabun New"/>
        <family val="2"/>
      </rPr>
      <t xml:space="preserve">  โทร.</t>
    </r>
    <r>
      <rPr>
        <sz val="14"/>
        <rFont val="TH Sarabun New"/>
        <family val="2"/>
      </rPr>
      <t xml:space="preserve">  1459, 1103</t>
    </r>
  </si>
  <si>
    <t>แผนงาน  แผนงานที่ 14    7  ส</t>
  </si>
  <si>
    <t>ประชุมวางแผนกำหนดนโยบายและ</t>
  </si>
  <si>
    <t>แนวทางในการดำเนินกิจกรรม 7  ส</t>
  </si>
  <si>
    <t>2. ผลการตรวจสอบการถอดปลั๊กหรือปิดสวิตซ์</t>
  </si>
  <si>
    <t xml:space="preserve">   ไฟฟ้าภายในกองกลางทุกวันศุกร์</t>
  </si>
  <si>
    <t>4. ระดับความพึงพอใจในการจัดการพลังงาน</t>
  </si>
  <si>
    <t xml:space="preserve">    ของบุคลากรภายในกองกองกลาง ≥3.50</t>
  </si>
  <si>
    <t>3.1  ร้อยละ 80 ของโครงการ/กิจกรรมที่สำเร็จตามเป้าหมาย</t>
  </si>
  <si>
    <r>
      <t xml:space="preserve">     </t>
    </r>
    <r>
      <rPr>
        <b/>
        <u/>
        <sz val="14"/>
        <rFont val="TH Sarabun New"/>
        <family val="2"/>
      </rPr>
      <t>เชิงปริมาณ</t>
    </r>
  </si>
  <si>
    <t xml:space="preserve"> 3.1  ร้อยละ 80 ของโครงการ/กิจกรรมที่สำเร็จตามเป้าหมาย</t>
  </si>
  <si>
    <r>
      <t xml:space="preserve">      </t>
    </r>
    <r>
      <rPr>
        <b/>
        <u/>
        <sz val="14"/>
        <rFont val="TH Sarabun New"/>
        <family val="2"/>
      </rPr>
      <t>เชิงปริมาณ</t>
    </r>
  </si>
  <si>
    <r>
      <t xml:space="preserve">    </t>
    </r>
    <r>
      <rPr>
        <b/>
        <sz val="14"/>
        <rFont val="TH Sarabun New"/>
        <family val="2"/>
      </rPr>
      <t xml:space="preserve"> </t>
    </r>
    <r>
      <rPr>
        <b/>
        <u/>
        <sz val="14"/>
        <rFont val="TH Sarabun New"/>
        <family val="2"/>
      </rPr>
      <t>เชิงปริมาณ</t>
    </r>
  </si>
  <si>
    <r>
      <t xml:space="preserve">      </t>
    </r>
    <r>
      <rPr>
        <b/>
        <u/>
        <sz val="14"/>
        <color theme="1"/>
        <rFont val="TH Sarabun New"/>
        <family val="2"/>
      </rPr>
      <t>เชิงปริมาณ</t>
    </r>
  </si>
  <si>
    <r>
      <t xml:space="preserve">    </t>
    </r>
    <r>
      <rPr>
        <b/>
        <u/>
        <sz val="14"/>
        <color theme="1"/>
        <rFont val="TH Sarabun New"/>
        <family val="2"/>
      </rPr>
      <t>เชิงปริมาณ</t>
    </r>
  </si>
  <si>
    <r>
      <t xml:space="preserve">        4)  ผู้รับผิดชอบ   </t>
    </r>
    <r>
      <rPr>
        <sz val="14"/>
        <rFont val="TH SarabunPSK"/>
        <family val="2"/>
      </rPr>
      <t>แผนกวิเทศสัมพันธ์</t>
    </r>
  </si>
  <si>
    <r>
      <t xml:space="preserve">โทร.  </t>
    </r>
    <r>
      <rPr>
        <sz val="14"/>
        <rFont val="TH SarabunPSK"/>
        <family val="2"/>
      </rPr>
      <t>1540</t>
    </r>
  </si>
  <si>
    <t>โทร.  1141, 1140, 1138</t>
  </si>
  <si>
    <t>คุณลักษ์ขณา คุณบงกชกร คุณณภัทร คุณธันย์ชนก</t>
  </si>
  <si>
    <t>พัฒนางานส่งเสริมภาพลักษณ์ของมหาวิทยาลัยเอกชนชั้นนำ</t>
  </si>
  <si>
    <t>คุณอนงค์วดี คุณปริญญา คุณนพพล คุณจตุพล</t>
  </si>
  <si>
    <t>1. ให้มีความเป็นเลิศทางวิชาการด้านจีนศึกษาและวิทยาศาสตร์สุขภาพ</t>
  </si>
  <si>
    <t xml:space="preserve">2. เน้นการผลิตบัณฑิตที่มีความรู้ควบคู่คุณธรรมตามปณิธาน </t>
  </si>
  <si>
    <t>พันธกิจมหาวิทยาลัย  ขัอที่ 1, 2, 3, 4</t>
  </si>
  <si>
    <t xml:space="preserve">    "เรียนรู้เพื่อรับใช้สังคม"</t>
  </si>
  <si>
    <t>ยุทธศาสตร์มหาวิทยาลัย  ข้อที่ 1, 2, 3, 4, 6</t>
  </si>
  <si>
    <t>3. ให้มีการบริหารจัดการตามแนวเศรษฐกิจพอเพียง</t>
  </si>
  <si>
    <r>
      <t xml:space="preserve">6) </t>
    </r>
    <r>
      <rPr>
        <b/>
        <sz val="14"/>
        <rFont val="TH SarabunPSK"/>
        <family val="2"/>
      </rPr>
      <t xml:space="preserve"> ความสอดคล้องกับพันธกิจและวัตถุประสงค์ของกองกลาง</t>
    </r>
  </si>
  <si>
    <t>4. ให้บริการแก่สังคมทั้งทางวิชาการและศิลปวัฒนธรรม</t>
  </si>
  <si>
    <t>พันธกิจกองกลาง  ขัอที่ 4</t>
  </si>
  <si>
    <t>วัตถุประสงค์กองกลาง  ข้อที่ 2</t>
  </si>
  <si>
    <t>การเพิ่มประสิทธิภาพและประสิทธิผลในการส่งข่าวไทยและข่าวจีนประชาสัมพันธ์รายเดือน</t>
  </si>
  <si>
    <t xml:space="preserve">การเพิ่มประสิทธิภาพและประสิทธิผลในการประชาสัมพันธ์บนสื่อออนไลน์ </t>
  </si>
  <si>
    <t>ลำดับ</t>
  </si>
  <si>
    <t>โครงการส่งเสริมภาพลักษณ์และความน่าสนใจให้กับมหาวิทยาลัย</t>
  </si>
  <si>
    <t>คุณบงกชกร  คุณนพพล</t>
  </si>
  <si>
    <t>1.1 รายการ  "รู้รอบตัวกับ ม.หัวเฉียว"</t>
  </si>
  <si>
    <t xml:space="preserve"> - จำนวนตอนที่เผยแพร่บนสื่อออนไลน์</t>
  </si>
  <si>
    <t>-</t>
  </si>
  <si>
    <t>คุณอนงค์วดี  คุณปริญญา</t>
  </si>
  <si>
    <t>คุณจตุพล</t>
  </si>
  <si>
    <t xml:space="preserve">1.2 Mascot น้องพอ น้องเพียง  ร่วมกิจกรรมของมหาวิทยาลัย </t>
  </si>
  <si>
    <t xml:space="preserve"> - จำนวนครั้งที่เข้าร่วมกิจกรรม</t>
  </si>
  <si>
    <t xml:space="preserve">คุณธันย์ชนก </t>
  </si>
  <si>
    <t>1.3 ของที่ระลึกแจกนักเรียนที่เข้าร่วมกิจกรรม</t>
  </si>
  <si>
    <t xml:space="preserve"> - จำนวนครั้งที่แจก</t>
  </si>
  <si>
    <t>1.4 จัดทำวารสารร่มโพธิ์ทอง ฉบับภาษาไทย-ภาษาจีน</t>
  </si>
  <si>
    <t xml:space="preserve"> - จำนวนเผยแพร่ไปยังกลุ่มเป้าหมาย</t>
  </si>
  <si>
    <t xml:space="preserve">คุณบงกชกร </t>
  </si>
  <si>
    <t xml:space="preserve"> - จำนวน clipping news ที่เผยแพร่ข่าวไทยและจีน</t>
  </si>
  <si>
    <t>คุณณภัทร</t>
  </si>
  <si>
    <t>3.1 การประชาสัมพันธ์ข่าวและกิจกรรมบน HCU Website</t>
  </si>
  <si>
    <t xml:space="preserve"> - จำนวนข่าวและกิจกรรมที่เผยแพร่</t>
  </si>
  <si>
    <t>คุณนพพล</t>
  </si>
  <si>
    <t>3.2 การประชาสัมพันธ์ข่าวและกิจกรรมบน HCU Fanpage</t>
  </si>
  <si>
    <t>คุณอนงค์วดี</t>
  </si>
  <si>
    <t>3.3 การประชาสัมพันธ์ข่าวและกิจกรรมบน พีอาร์เอชซียู เฟสบุ๊ค</t>
  </si>
  <si>
    <t>คุณปริญญา</t>
  </si>
  <si>
    <t xml:space="preserve">3.4 การประชาสัมพันธ์ข่าวและกิจกรรมบน HCU LED </t>
  </si>
  <si>
    <t>3.5 การประชาสัมพันธ์ข่าวและกิจกรรมบน Youtube</t>
  </si>
  <si>
    <t>คุณนพพล  คุณจตุพล</t>
  </si>
  <si>
    <t>3.6 การทำกิจกรรมบน HCU Fanpage</t>
  </si>
  <si>
    <t xml:space="preserve"> - จำนวนกิจกรรมที่จัด</t>
  </si>
  <si>
    <t>3.7 การปรับปรุงเว็บไซต์คณะวิชา</t>
  </si>
  <si>
    <t xml:space="preserve"> - จำนวนเว็บไซต์ที่ปรับปรุง</t>
  </si>
  <si>
    <t xml:space="preserve">3.8 การรับรู้ข้อมูลข่าวสารบน HCU Website </t>
  </si>
  <si>
    <t xml:space="preserve"> - จำนวนผู้เข้าชม HCU Website</t>
  </si>
  <si>
    <t>3.9 การติดตาม HCU Fanpage</t>
  </si>
  <si>
    <t xml:space="preserve"> - จำนวนผู้ติดตาม HCU Fanpage</t>
  </si>
  <si>
    <t>1)  ชื่อแผนงาน  แผนงานที่ 4 พัฒนางานสื่อสารภายนอกเพื่อส่งเสริมภาพลักษณ์ของมหาวิทยาลัย</t>
  </si>
  <si>
    <r>
      <t xml:space="preserve">6) </t>
    </r>
    <r>
      <rPr>
        <b/>
        <sz val="14"/>
        <rFont val="TH Sarabun New"/>
        <family val="2"/>
      </rPr>
      <t xml:space="preserve"> ความสอดคล้องกับพันธกิจและวัตถุประสงค์ของกองกลาง</t>
    </r>
  </si>
  <si>
    <t xml:space="preserve">4)  ผู้รับผิดชอบ   หัวหน้าแผนก </t>
  </si>
  <si>
    <r>
      <t xml:space="preserve">4)  ผู้รับผิดชอบ   </t>
    </r>
    <r>
      <rPr>
        <sz val="14"/>
        <rFont val="TH SarabunPSK"/>
        <family val="2"/>
      </rPr>
      <t>หัวหน้าแผนก</t>
    </r>
    <r>
      <rPr>
        <b/>
        <sz val="14"/>
        <rFont val="TH SarabunPSK"/>
        <family val="2"/>
      </rPr>
      <t xml:space="preserve"> </t>
    </r>
    <r>
      <rPr>
        <sz val="14"/>
        <rFont val="TH SarabunPSK"/>
        <family val="2"/>
      </rPr>
      <t xml:space="preserve"> </t>
    </r>
  </si>
  <si>
    <t xml:space="preserve">คุณณภัทร  คุณลักษ์ขณา คุณธันย์ชนก  คุณนพพล  คุณจตุพล  คุณปริญญา  </t>
  </si>
  <si>
    <t>พัฒนางานเพื่อสร้างการรับรู้ของสาธารณชนถึงหลักสูตรการเรียนการสอน</t>
  </si>
  <si>
    <t>และการรับสมัครนักศึกษา</t>
  </si>
  <si>
    <t>พันธกิจมหาวิทยาลัย  ขัอที่ 1</t>
  </si>
  <si>
    <t>ยุทธศาสตร์มหาวิทยาลัย  ข้อที่ 1</t>
  </si>
  <si>
    <t>การลงโฆษณาเกี่ยวกับหลักสูตรระดับปริญญาตรี-โท-เอก</t>
  </si>
  <si>
    <t xml:space="preserve"> - จำนวนครั้งของการลงโฆษณา (Advertising)</t>
  </si>
  <si>
    <t xml:space="preserve">และการรับสมัครนักศึกษาผ่านสื่อต่าง ๆ </t>
  </si>
  <si>
    <t xml:space="preserve">การลงโฆษณาเกี่ยวกับหลักสูตรระดับปริญญาตรี-โท-เอก </t>
  </si>
  <si>
    <t>และการรับสมัครนักศึกษาผ่านสื่อออนไลน์</t>
  </si>
  <si>
    <t xml:space="preserve">2.1 โฆษณาบน HCU Website </t>
  </si>
  <si>
    <t xml:space="preserve"> - จำนวน Click และ Unique IP จาก HCU Website</t>
  </si>
  <si>
    <t>15,000 clicks/</t>
  </si>
  <si>
    <t xml:space="preserve">   และจาก Referred links</t>
  </si>
  <si>
    <t>1,000 unique ip</t>
  </si>
  <si>
    <t>2.2 โฆษณาบน HCU LED</t>
  </si>
  <si>
    <t xml:space="preserve"> - จำนวนครั้งของโฆษณาบนจอ LED  </t>
  </si>
  <si>
    <t xml:space="preserve">   ช่วงรับสมัครนักศึกษา  เฉลี่ยวันละ 50 ครั้ง </t>
  </si>
  <si>
    <t>2.3 โฆษณาบน HCU Fanpage</t>
  </si>
  <si>
    <t xml:space="preserve"> - จำนวนผู้เข้าถึงข้อมูลการโฆษณารับสมัครนักศึกษา</t>
  </si>
  <si>
    <t>ผลิตสื่อเพื่อการประชาสัมพันธ์หลักสูตรและการรับสมัครนักศึกษา</t>
  </si>
  <si>
    <t xml:space="preserve"> - จำนวนสื่อที่ผลิตใหม่และปรับปรุง</t>
  </si>
  <si>
    <t>คุณลักษ์ขณา คุณณภัทร</t>
  </si>
  <si>
    <t>คุณจตุพล  คุณปริญญา</t>
  </si>
  <si>
    <t>คุณธันย์ชนก  คุณบงกชกร</t>
  </si>
  <si>
    <t>การ Roadshow ประชาสัมพันธ์การรับสมัครนักศึกษาใหม่</t>
  </si>
  <si>
    <t xml:space="preserve"> - จำนวนครั้งที่เข้าร่วม Roadshow กับแผนกรับนักศึกษา</t>
  </si>
  <si>
    <t>คุณธันย์ชนก</t>
  </si>
  <si>
    <t xml:space="preserve">    </t>
  </si>
  <si>
    <t>1)  ชื่อแผนงาน    แผนงานที่ 5 สร้างการรับรู้ของสาธารณชนถึงหลักสูตรการเรียนการสอนและการรับสมัครนักศึกษา</t>
  </si>
  <si>
    <r>
      <t xml:space="preserve">4)  ผู้รับผิดชอบ  </t>
    </r>
    <r>
      <rPr>
        <sz val="14"/>
        <rFont val="TH SarabunPSK"/>
        <family val="2"/>
      </rPr>
      <t>หัวหน้าแผนก</t>
    </r>
    <r>
      <rPr>
        <b/>
        <sz val="14"/>
        <rFont val="TH SarabunPSK"/>
        <family val="2"/>
      </rPr>
      <t xml:space="preserve">  </t>
    </r>
    <r>
      <rPr>
        <sz val="14"/>
        <rFont val="TH SarabunPSK"/>
        <family val="2"/>
      </rPr>
      <t xml:space="preserve">คุณบงกชกร  คุณธันย์ชนก  คุณณภัทร </t>
    </r>
  </si>
  <si>
    <t xml:space="preserve">                    คุณนพพล  คุณลักษ์ขณา  คุณอนงค์วดี  คุณปริญญา  คุณจตุพล                    </t>
  </si>
  <si>
    <t xml:space="preserve">พัฒนางานเพื่อสร้างความสามัคคีและความภาคภูมิใจในสถาบันในหมู่นักศึกษา </t>
  </si>
  <si>
    <t>คณาจารย์  และบุคลากร</t>
  </si>
  <si>
    <t>พันธกิจมหาวิทยาลัย  ขัอที่ 1, 2</t>
  </si>
  <si>
    <t>ยุทธศาสตร์มหาวิทยาลัย  ข้อที่ 6</t>
  </si>
  <si>
    <r>
      <rPr>
        <b/>
        <sz val="14"/>
        <rFont val="TH SarabunPSK"/>
        <family val="2"/>
      </rPr>
      <t>6)</t>
    </r>
    <r>
      <rPr>
        <sz val="14"/>
        <rFont val="TH SarabunPSK"/>
        <family val="2"/>
      </rPr>
      <t xml:space="preserve"> </t>
    </r>
    <r>
      <rPr>
        <b/>
        <sz val="14"/>
        <rFont val="TH SarabunPSK"/>
        <family val="2"/>
      </rPr>
      <t xml:space="preserve"> ความสอดคล้องกับพันธกิจและวัตถุประสงค์ของกองกลาง</t>
    </r>
  </si>
  <si>
    <t>วัตถุประสงค์กองกลาง  ข้อที่ 2,9</t>
  </si>
  <si>
    <t>การผลิตสื่อสิ่งของเพื่อประชาสัมพันธ์และตอกย้ำเอกลักษณ์และอัตลักษณ์</t>
  </si>
  <si>
    <t xml:space="preserve"> - จำนวนสื่อที่ผลิตขึ้นใหม่</t>
  </si>
  <si>
    <t xml:space="preserve">คุณบงกชกร   </t>
  </si>
  <si>
    <t xml:space="preserve">     3.1 ปฏิทิน</t>
  </si>
  <si>
    <t xml:space="preserve">คุณลักษ์ขณา  </t>
  </si>
  <si>
    <t xml:space="preserve">     3.2  Year Planner</t>
  </si>
  <si>
    <t xml:space="preserve">     3.3 ส.ค.ส.</t>
  </si>
  <si>
    <t xml:space="preserve">     3.4 ของขวัญบุคลากร</t>
  </si>
  <si>
    <t xml:space="preserve">     3.5 ของที่ระลึก</t>
  </si>
  <si>
    <t>1)  ชื่อแผนงาน    แผนงานที่ 6 สร้างความสามัคคีและความภาคภูมิใจในสถาบันให้แก่บุคลากร</t>
  </si>
  <si>
    <t>โทร. 1482, 1115, 1191</t>
  </si>
  <si>
    <t xml:space="preserve">      2.1.</t>
  </si>
  <si>
    <t>เพื่อเพิ่มประสิทธิภาพในการให้บริการ การใช้งาน สืบค้นข้อมูลต่างๆ บนเครือข่ายอินเตอร์เน็ต ให้ครอบคลุมทั่วถึงทั้ง HCU1 และ HCU2</t>
  </si>
  <si>
    <t xml:space="preserve">      2.2.</t>
  </si>
  <si>
    <t>เพื่อใช้งานระบบเครือข่ายคอมพิวเตอร์ได้เต็มประสิทธิภาพ โดยเพิ่มเครื่องคอมพิวเตอร์แม่ข่าย และติดตั้ง IP Phone</t>
  </si>
  <si>
    <t xml:space="preserve">      2.3.</t>
  </si>
  <si>
    <t>เพื่อรองรับการใช้งานระบบเครือข่ายคอมพิวเตอร์ไร้สายที่มีการใช้งานเพิ่มขึ้นจำนวนมาก</t>
  </si>
  <si>
    <t xml:space="preserve">      2.4.</t>
  </si>
  <si>
    <t xml:space="preserve">เพื่อเพิ่มประสิทธิภาพของระบบ CCTV ให้มีความครอบคลุมในการป้องกันและดูแลรักษาทรัพย์สินของทางมหาวิทยาลัย </t>
  </si>
  <si>
    <t xml:space="preserve">และการให้บริการตรวจสอบเหตุการณ์ต่าง ๆ  </t>
  </si>
  <si>
    <t>โครงการเชื่อมต่อระบบเครือข่ายคอมพิวเตอร์ระหว่าง HCU1 กับ HCU2</t>
  </si>
  <si>
    <t>โครงการติดตั้งระบบเครือข่ายไร้สาย (HCU Wireless) ที่ HCU2 ระยะที่ 1</t>
  </si>
  <si>
    <t>การเชื่อมต่อระบบอินเทอร์เน็ตภายนอกที่ความเร็ว 730 Mbps</t>
  </si>
  <si>
    <t>โครงการจัดหาระบบรักษาความปลอดภัยของระบบคอมพิวเตอร์ (Firewall)</t>
  </si>
  <si>
    <t xml:space="preserve"> - มีการติดตั้งระบบเครือข่ายคอมพิวเตอร์ในอาคาร 1, 5, 6, 7, 9, 10</t>
  </si>
  <si>
    <t xml:space="preserve"> - ดำเนินการ</t>
  </si>
  <si>
    <t>อยู่ในงบก่อสร้าง</t>
  </si>
  <si>
    <t>นายทรงวุฒิ,</t>
  </si>
  <si>
    <t>นายวันชัย</t>
  </si>
  <si>
    <t xml:space="preserve"> - มีการเชื่อมต่อกันระหว่างอาคารต่างๆ ภายใน HCU2 ด้วยสาย</t>
  </si>
  <si>
    <t>Fiber optic</t>
  </si>
  <si>
    <t xml:space="preserve"> - ความเร็วในการใช้งานเครือข่ายคอมพิวเตอร์ด้วยการเชื่อมต่อด้วย</t>
  </si>
  <si>
    <t xml:space="preserve"> - 1Gb</t>
  </si>
  <si>
    <t>งบอินเทอร์เน็ต</t>
  </si>
  <si>
    <t>เช่าใช้วงจรจาก</t>
  </si>
  <si>
    <t xml:space="preserve">สาย Fiber optic ระหว่าง HCU1 กับ HCU2 </t>
  </si>
  <si>
    <t>CAT Telecom</t>
  </si>
  <si>
    <t xml:space="preserve"> - จำนวนระบบเครือข่ายไร้สายที่อาคาร 1, 5, 6, 7, 9, 10 </t>
  </si>
  <si>
    <t xml:space="preserve"> - 312 จุด </t>
  </si>
  <si>
    <t>งบระยะที่ 2</t>
  </si>
  <si>
    <t>5,138,675บาท</t>
  </si>
  <si>
    <t xml:space="preserve"> - จำนวนระบบควบคุมการใช้งานระบบเครือข่ายไร้สาย </t>
  </si>
  <si>
    <t xml:space="preserve"> - 1 ระบบ</t>
  </si>
  <si>
    <t>รวมทั้งหมด</t>
  </si>
  <si>
    <t>11,770,000 บาท</t>
  </si>
  <si>
    <t xml:space="preserve">โครงการติดตั้งระบบโทรทัศน์วงจรปิดภายในพื้นที่ส่วนต่อขยาย (HCU2) </t>
  </si>
  <si>
    <t xml:space="preserve"> - จำนวนกล้องวงจรปิดชนิด HD ภายในพื้นที่ HCU2 </t>
  </si>
  <si>
    <t xml:space="preserve"> - 324 กล้อง</t>
  </si>
  <si>
    <t>ระยะที่ 1</t>
  </si>
  <si>
    <t xml:space="preserve">   อาคาร 1, 5, 6, 7, 9, 10 และบริเวณรอบๆ อาคาร</t>
  </si>
  <si>
    <t>นายทรงพล</t>
  </si>
  <si>
    <t xml:space="preserve"> - จำนวนวันที่ระบบสามารถบันทึกภาพได้</t>
  </si>
  <si>
    <t xml:space="preserve"> - 30 วัน ขึ้นไป</t>
  </si>
  <si>
    <t xml:space="preserve">โครงการติดตั้งระบบโทรศัพท์แบบ IP Phone ภายในพื้นที่ส่วนต่อขยาย </t>
  </si>
  <si>
    <t xml:space="preserve"> - มีการติดตั้งเครื่องโทรศัพท์ชนิด IP Phone ที่อาคาร 1, 5, 6, 7, 9 </t>
  </si>
  <si>
    <t>HCU2 มีจำนวน</t>
  </si>
  <si>
    <t>(HCU2) ระยะที่ 1</t>
  </si>
  <si>
    <t xml:space="preserve"> และ 10 รวมจำนวน 50 เครื่อง</t>
  </si>
  <si>
    <t>IP Phone รวม</t>
  </si>
  <si>
    <t xml:space="preserve"> - ระบบโทรศัพท์สามารถสื่อสารได้ระหว่าง HCU1 กับ HCU2</t>
  </si>
  <si>
    <t>192 เครื่อง</t>
  </si>
  <si>
    <t xml:space="preserve"> - ความเร็วในการใช้งานอินเทอร์เน็ตภายนอก</t>
  </si>
  <si>
    <t xml:space="preserve"> - 730 Mbps</t>
  </si>
  <si>
    <t xml:space="preserve"> - ระบบรักษาความปลอดภัยของระบบคอมพิวเตอร์ (Firewall) </t>
  </si>
  <si>
    <t xml:space="preserve"> - เครื่องคอมพิวเตอร์แม่ข่ายสำหรับให้บริการ LDAP, RADIUS, DHCP, </t>
  </si>
  <si>
    <t xml:space="preserve"> - เครื่องแม่ข่าย</t>
  </si>
  <si>
    <t>DNS ภายใน HCU2</t>
  </si>
  <si>
    <r>
      <t xml:space="preserve">  4)  ผู้รับผิดชอบ    </t>
    </r>
    <r>
      <rPr>
        <sz val="14"/>
        <rFont val="TH Sarabun New"/>
        <family val="2"/>
      </rPr>
      <t>นายทรงวุฒิ, นายวันชัย, นายทรงพล</t>
    </r>
  </si>
  <si>
    <t>มิ.ย</t>
  </si>
  <si>
    <t xml:space="preserve">  5)  ความสอดคล้องกับพันธกิจและยุทธศาสตร์ของมหาวิทยาลัย</t>
  </si>
  <si>
    <t xml:space="preserve">  </t>
  </si>
  <si>
    <t xml:space="preserve">   ยุทธศาสตร์มหาวิทยาลัย</t>
  </si>
  <si>
    <t xml:space="preserve">   พันธกิจกองกลาง</t>
  </si>
  <si>
    <t>ข้อที่ 5</t>
  </si>
  <si>
    <t xml:space="preserve">   ยุทธศาสตร์กองกลาง</t>
  </si>
  <si>
    <t xml:space="preserve">   พันธกิจมหาวิทยาลัย            ข้อที่ 4</t>
  </si>
  <si>
    <t xml:space="preserve">   ยุทธศาสตร์มหาวิทยาลัย        ข้อที่ 4</t>
  </si>
  <si>
    <t>ข้อที่ 6</t>
  </si>
  <si>
    <t xml:space="preserve">  สำเร็จ</t>
  </si>
  <si>
    <t xml:space="preserve">   สำเร็จ</t>
  </si>
  <si>
    <t xml:space="preserve">  2 เครื่อง</t>
  </si>
  <si>
    <t xml:space="preserve">โครงการติดตั้งระบบเครือข่ายคอมพิวเตอร์ภายในพื้นที่ส่วนต่อขยาย </t>
  </si>
  <si>
    <t xml:space="preserve">(HCU2) ระยะที่ 1 </t>
  </si>
  <si>
    <t xml:space="preserve">การจัดทำเครื่องคอมพิวเตอร์แม่ข่ายสำหรับให้บริการ LDAP, RADIUS, </t>
  </si>
  <si>
    <t xml:space="preserve"> DHCP, DNS ภายใน HCU2</t>
  </si>
  <si>
    <r>
      <t xml:space="preserve">  4)  ผู้รับผิดชอบ    </t>
    </r>
    <r>
      <rPr>
        <sz val="14"/>
        <rFont val="TH Sarabun New"/>
        <family val="2"/>
      </rPr>
      <t>นายทรงวุฒิ, นายกิติพงษ์, นางสาวประวี</t>
    </r>
  </si>
  <si>
    <r>
      <t xml:space="preserve">โทร. </t>
    </r>
    <r>
      <rPr>
        <sz val="14"/>
        <rFont val="TH Sarabun New"/>
        <family val="2"/>
      </rPr>
      <t>1482, 1149</t>
    </r>
  </si>
  <si>
    <t>เพื่อช่วยสนับสนุนข้อมูลเพื่อการบริหารของหน่วยงานต่าง ๆ ภายในมหาวิทยาลัย</t>
  </si>
  <si>
    <t>เพื่อช่วยช่วยในการเพิ่มประสิทธิภาพการทำงานให้สะดวก รวดเร็ว และมีความถูกต้องมากขึ้น</t>
  </si>
  <si>
    <t>จัดทำระบบ One Stop Service กองอาคารระยะที่ 1</t>
  </si>
  <si>
    <t>จัดทำระบบฐานข้อมูลประวัตินักศึกษา หอพักนักศึกษา</t>
  </si>
  <si>
    <t>จัดทำระบบจัดการฐานข้อมูลค่าน้ำ-ไฟ หอพักนักศึกษา</t>
  </si>
  <si>
    <t>จัดทำระบบค่ารักษาพยาบาลส่วนเกินสิทธิ OPD</t>
  </si>
  <si>
    <t>จัดทำระบบขอใช้บริการห้องศูนย์การเรียนรู้ทางพยาบาล (NLRC)</t>
  </si>
  <si>
    <t xml:space="preserve"> - ใบส่งมอบระบบ</t>
  </si>
  <si>
    <t xml:space="preserve"> - </t>
  </si>
  <si>
    <t>ประวี</t>
  </si>
  <si>
    <t>"</t>
  </si>
  <si>
    <t>กิติพงษ์</t>
  </si>
  <si>
    <t xml:space="preserve"> จัดทำระบบสอบถามข้อมูลยาคณะเภสัชฯ</t>
  </si>
  <si>
    <t>ปรับปรุงระบบ</t>
  </si>
  <si>
    <t>จัดทำระบบจัดเก็บเอกสาร</t>
  </si>
  <si>
    <t>1)  ชื่อแผนงาน   แผนงานที่ 1 การพัฒนาระบบเครือข่ายคอมพิวเตอร์</t>
  </si>
  <si>
    <t>1)  ชื่อแผนงาน  แผนงานที่ 2 การพัฒนาระบบสารสนเทศ</t>
  </si>
  <si>
    <t xml:space="preserve">        </t>
  </si>
  <si>
    <t xml:space="preserve">   พันธกิจกองกลาง                 ข้อที่ 5</t>
  </si>
  <si>
    <t xml:space="preserve">   ยุทธศาสตร์กองกลาง             ข้อที่ 6</t>
  </si>
  <si>
    <t xml:space="preserve">เพื่อช่วยให้เกิดการการบริหารจัดการข้อมูลที่ดี เพื่อนำเอาข้อมูลเหล่านั้นมาใช้ในการสนับสนุนการตัดสินใจ </t>
  </si>
  <si>
    <t>เพื่อนำมาพัฒนาปรับปรุงการดำเนินงาน</t>
  </si>
  <si>
    <t>น.ส.ทิพยวรรณ,</t>
  </si>
  <si>
    <t>กิจกรรมศึกษาดูงานมหาวิทยาลัยในต่างประเทศ</t>
  </si>
  <si>
    <t>น.ส.ทิพยวรรณ</t>
  </si>
  <si>
    <t>กิจกรรมประชาสัมพันธ์เชิงรุก</t>
  </si>
  <si>
    <t>ลงเว็ปไซต์ เพื่อประชาสัมพันธ์</t>
  </si>
  <si>
    <t>ข้อมูลข่าวสารของทางมหาวิทยาลัย</t>
  </si>
  <si>
    <t>ส่งหนังสือ  และแผ่น วีดีทัศน์แนะนำมหาวิทยาลัย</t>
  </si>
  <si>
    <t>ไปให้มหาวิทยาลัยที่ต่างประเทศ</t>
  </si>
  <si>
    <t>ให้ผู้แทนมหาวิทยาลัยเดินทางเข้าไปแนะแนวโดยตรง</t>
  </si>
  <si>
    <t>จำนวนสถาบัน</t>
  </si>
  <si>
    <t>ที่ตอบรับให้เข้าแนะแนว</t>
  </si>
  <si>
    <t>Mr.Chen</t>
  </si>
  <si>
    <t>2.11 กิจกรรมนำนักศึกษาเยี่ยมชมสถานที่ต่างๆภายใน</t>
  </si>
  <si>
    <t>โครงการจัดกิจกรรมเสริมประสบการณ์เพื่อเอื้อ</t>
  </si>
  <si>
    <t xml:space="preserve">ประโยชน์ต่อนักศึกษาต่างชาติ </t>
  </si>
  <si>
    <t xml:space="preserve">      เพื่อเอื้อประโยชน์ให้กับนักศึกษาต่างชาติ</t>
  </si>
  <si>
    <t>3.2 จัดตั้งชมนักศึกษาต่างชาติ</t>
  </si>
  <si>
    <t>4)  ผู้รับผิดชอบ คณะทำงานส่งเสริมคุณธรรม จริยธรรม กองกลาง</t>
  </si>
  <si>
    <t>5)  ความสอดคล้องกับพันธกิจและยุทธศาสตร์</t>
  </si>
  <si>
    <t xml:space="preserve">เพื่อกระตุ้นและสร้างจิตสำนึกในเรื่องความซื่อสัตย์สุจริต มีความรับผิดชอบต่อตนเองและส่วนรวม </t>
  </si>
  <si>
    <t>พันธกิจมหาวิทยาลัย  ข้อที่ 1 และ 3</t>
  </si>
  <si>
    <t>เพื่อประหยัดทรัพยากร ใช้ให้คุ้มค่า เกิดประโยชน์สูงสุดต่อองค์กร</t>
  </si>
  <si>
    <t xml:space="preserve">      </t>
  </si>
  <si>
    <t xml:space="preserve">ยุทธศาสตร์มหาวิทยาลัย  ข้อที่ 3 และ 5 </t>
  </si>
  <si>
    <t>เพื่อให้บุคลากรตระหนักถึงการใช้ชีวิตอย่างพอเพียง</t>
  </si>
  <si>
    <t>6)  ความสอดคล้องกับพันธกิจและยุทธศาสตร์ของคณะ / หน่วยงาน</t>
  </si>
  <si>
    <t>เพื่อให้บุคลากรมีส่วนร่วมในการสนับสนุนนักศึกษาที่ตั้งใจเรียนและพากเพียรในการทำงาน</t>
  </si>
  <si>
    <t>พันธกิจหน่วยงาน ข้อที่ 2 , 4 และ 9</t>
  </si>
  <si>
    <t>เพื่อประชาสัมพันธ์การให้บริการโครงการ มฉก.บริการชุมชนของมหาวิทยาลัย</t>
  </si>
  <si>
    <t xml:space="preserve">          </t>
  </si>
  <si>
    <t xml:space="preserve">ยุทธศาสตร์ของหน่วยงาน ข้อที่ 3 และ 5 </t>
  </si>
  <si>
    <t>เพื่อให้บริการด้านการกำจัดเหาให้กับชุมชนหรือโรงเรียนที่ขาดแคลน</t>
  </si>
  <si>
    <t>เพื่อให้บุคลากรใช้เวลาว่างร่วมทำกิจกรรมที่เป็นประโยชน์ต่อสังคม</t>
  </si>
  <si>
    <t>ร้อยละ 80 ของโครงการ/กิจกรรมที่สำเร็จตามเป้าหมาย</t>
  </si>
  <si>
    <t xml:space="preserve">7) </t>
  </si>
  <si>
    <t xml:space="preserve"> คำสั่งแต่งตั้งคณะทำงานโครงการส่งเสริมคุณธรรม จริยธรรม </t>
  </si>
  <si>
    <t>ของกองกลาง</t>
  </si>
  <si>
    <t>คุณธรรม จริยธรรม ของกองกลาง</t>
  </si>
  <si>
    <t xml:space="preserve"> ประชุมกำหนดคุณธรรมหลักของกองกลาง </t>
  </si>
  <si>
    <t>เพื่อจัดทำแผนคุณธรรมของกองกลาง</t>
  </si>
  <si>
    <t>แผนคุณธรรมของกองกลาง</t>
  </si>
  <si>
    <t xml:space="preserve">ซื่อสัตย์  </t>
  </si>
  <si>
    <t>ตรงต่อเวลา</t>
  </si>
  <si>
    <t xml:space="preserve"> มีการประชุม เพื่อชี้แจงทำความเข้าใจเรื่องเวลาเข้า - ออก</t>
  </si>
  <si>
    <t>ให้กับบุคลากรกองกลางทั้งหมดเพื่อรับทราบ</t>
  </si>
  <si>
    <t>ออกงานให้กับบุคลากรกองกลางรับทราบ</t>
  </si>
  <si>
    <t xml:space="preserve"> บุคลากรกองกลางมาทำงานไม่เกินเวลา 09.00 น. และ</t>
  </si>
  <si>
    <t>กลับไม่เกินเวลา 18.00 น.</t>
  </si>
  <si>
    <t>ทำงานสายและออกก่อนเวลาทำงาน</t>
  </si>
  <si>
    <t xml:space="preserve"> ลดการไม่บันทึกเวลาเข้า-ออกการปฏิบัติงาน </t>
  </si>
  <si>
    <t>เข้า-ออกการปฏิบัติงาน</t>
  </si>
  <si>
    <t xml:space="preserve">  ติดตามและประเมินผล</t>
  </si>
  <si>
    <t>ประหยัด</t>
  </si>
  <si>
    <t xml:space="preserve">  กระดาษ</t>
  </si>
  <si>
    <t xml:space="preserve">  ตรวจสอบการเบิกกระดาษของแต่ละแผนกในกองกลาง</t>
  </si>
  <si>
    <t xml:space="preserve">  สรุปเปรียบเทียบการใช้งานกระดาษ</t>
  </si>
  <si>
    <t>หมึกพิมพ์</t>
  </si>
  <si>
    <t xml:space="preserve">  สรุปเปรียบเทียบการใช้งานหมึกพิมพ์</t>
  </si>
  <si>
    <t xml:space="preserve"> โครงการปลูกผักส่วนครัว รอบรั้วกินได้</t>
  </si>
  <si>
    <t xml:space="preserve"> บุคลากรกองกลางปลูกพืชผักสวนครัว คนละอย่างน้อย 1 ชนิด</t>
  </si>
  <si>
    <t xml:space="preserve"> นำผลผลิตมาแบ่งปันเพื่อนร่วมงาน</t>
  </si>
  <si>
    <t xml:space="preserve"> ประเมินผลโครงการ</t>
  </si>
  <si>
    <t xml:space="preserve"> บุคลการกองกลางร่วมการสาธิตทำน้ำหมักชีวภาพ</t>
  </si>
  <si>
    <t xml:space="preserve"> นำน้ำหมักที่ได้รับมาแบ่งปันกัน</t>
  </si>
  <si>
    <t>2  ครั้ง/ปี</t>
  </si>
  <si>
    <t>รับใช้สังคม</t>
  </si>
  <si>
    <t xml:space="preserve"> โครงการบุคลากรกองกลางช่วยเหลือนักศึกษา</t>
  </si>
  <si>
    <t xml:space="preserve"> บุคลากรกองกลางมอบเงินช่วยเหลือนักศึกษาของมหาวิทยาลัย</t>
  </si>
  <si>
    <t xml:space="preserve"> การออกหน่วยบริการชุมชน</t>
  </si>
  <si>
    <t xml:space="preserve">  ประชาสัมพันธ์</t>
  </si>
  <si>
    <t xml:space="preserve">  กำจัดเหา</t>
  </si>
  <si>
    <t>≥ 5 คน/เดือน</t>
  </si>
  <si>
    <t>1)  ชื่อแผนงาน แผนงานที่ 15 คุณธรรมหลักของกองกลาง (ซื่อสัตย์  ประหยัด  รับใช้สังคม)</t>
  </si>
  <si>
    <t>แผนงาน</t>
  </si>
  <si>
    <t>คณะทำงาน</t>
  </si>
  <si>
    <t>ส่งเสริมคุณธรรม</t>
  </si>
  <si>
    <r>
      <t xml:space="preserve"> </t>
    </r>
    <r>
      <rPr>
        <b/>
        <sz val="13"/>
        <rFont val="TH Sarabun New"/>
        <family val="2"/>
      </rPr>
      <t>การทำน้ำหมักชีวภาพ</t>
    </r>
  </si>
  <si>
    <t xml:space="preserve">จริยธรรม </t>
  </si>
  <si>
    <t>หน้า 7</t>
  </si>
  <si>
    <t>หน้า 6</t>
  </si>
  <si>
    <t>หน้า 10</t>
  </si>
  <si>
    <t>หน้า 11</t>
  </si>
  <si>
    <t>หน้า 12</t>
  </si>
  <si>
    <t>หน้า 13</t>
  </si>
  <si>
    <t>หน้า 14</t>
  </si>
  <si>
    <t>หน้า 15</t>
  </si>
  <si>
    <t>หน้า 16</t>
  </si>
  <si>
    <t>หน้า 17</t>
  </si>
  <si>
    <t>หน้า 18</t>
  </si>
  <si>
    <t>หน้า 19</t>
  </si>
  <si>
    <t>หน้า  20</t>
  </si>
  <si>
    <t>หน้า  26</t>
  </si>
  <si>
    <t>หน้า  27</t>
  </si>
  <si>
    <t>- มีคำสั่งแต่งตั้งคณะทำงานโครงการ</t>
  </si>
  <si>
    <t>- มีการประชุมเพื่อกำหนดและจัดทำ</t>
  </si>
  <si>
    <t>- มีการประชุมเพื่อชี้แจงและกำหนดเวลาเข้า</t>
  </si>
  <si>
    <t>- ร้อยละของบุคลากรกองกลางที่มา</t>
  </si>
  <si>
    <t>- จำนวนของบุคลากรที่ไม่บันทึกเวลา</t>
  </si>
  <si>
    <t>- จำนวนครั้งของการประเมินผลการปฏิบัติงาน</t>
  </si>
  <si>
    <t>- สรุปการใช้วัสดุ ครุภัณฑ์ กองกลาง</t>
  </si>
  <si>
    <t>- ร้อยละของจำนวนกระดาษที่เบิกลดลงจากปีที่ผ่านมา</t>
  </si>
  <si>
    <t>- จำนวนครั้งของการประเมินผล</t>
  </si>
  <si>
    <t>- ร้อยละของจำนวนหมึกพิมพ์ที่เบิกลดลงจากปีที่ผ่านมา</t>
  </si>
  <si>
    <t>- ร้อยละของบุคลากรกองกลางที่เข้าร่วมโครงการ</t>
  </si>
  <si>
    <t>- มีการแบ่งปันผลผลิตภายในกองกลาง</t>
  </si>
  <si>
    <t>- จำนวนครั้งของการประเมินผลโครงการ</t>
  </si>
  <si>
    <t>- ร้อยละของบุคลการกองกลางที่เข้าร่วมโครงการ</t>
  </si>
  <si>
    <t>- ร้อยละของการเข้าร่วมกิจกรรม/โครงการ</t>
  </si>
  <si>
    <t xml:space="preserve">  ตรวจสอบการเบิกหมึกพิมพ์ของแต่ละแผนกในกองกลาง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</si>
</sst>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</numFmts>
  <fonts count="50">
    <font>
      <sz val="14"/>
      <name val="AngsanaUPC"/>
      <family val="1"/>
      <charset val="22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sz val="10"/>
      <name val="Arial"/>
      <family val="2"/>
    </font>
    <font>
      <b/>
      <sz val="20"/>
      <name val="TH Sarabun New"/>
      <family val="2"/>
    </font>
    <font>
      <sz val="15"/>
      <name val="TH Sarabun New"/>
      <family val="2"/>
    </font>
    <font>
      <sz val="16"/>
      <name val="TH Sarabun New"/>
      <family val="2"/>
    </font>
    <font>
      <b/>
      <sz val="15"/>
      <name val="TH Sarabun New"/>
      <family val="2"/>
    </font>
    <font>
      <b/>
      <sz val="14"/>
      <name val="TH Sarabun New"/>
      <family val="2"/>
    </font>
    <font>
      <sz val="14"/>
      <name val="TH Sarabun New"/>
      <family val="2"/>
    </font>
    <font>
      <i/>
      <sz val="14"/>
      <name val="TH Sarabun New"/>
      <family val="2"/>
    </font>
    <font>
      <sz val="14"/>
      <color rgb="FF000000"/>
      <name val="TH Sarabun New"/>
      <family val="2"/>
    </font>
    <font>
      <b/>
      <sz val="13"/>
      <name val="TH Sarabun New"/>
      <family val="2"/>
    </font>
    <font>
      <sz val="13"/>
      <name val="TH Sarabun New"/>
      <family val="2"/>
    </font>
    <font>
      <sz val="13"/>
      <name val="AngsanaUPC"/>
      <family val="1"/>
      <charset val="222"/>
    </font>
    <font>
      <b/>
      <sz val="13"/>
      <name val="AngsanaUPC"/>
      <family val="1"/>
      <charset val="222"/>
    </font>
    <font>
      <b/>
      <sz val="20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15"/>
      <color theme="1"/>
      <name val="Tahoma"/>
      <family val="2"/>
      <charset val="222"/>
      <scheme val="minor"/>
    </font>
    <font>
      <sz val="16"/>
      <color theme="1"/>
      <name val="Tahoma"/>
      <family val="2"/>
      <charset val="222"/>
      <scheme val="minor"/>
    </font>
    <font>
      <sz val="14"/>
      <color theme="1"/>
      <name val="TH Sarabun New"/>
      <family val="2"/>
    </font>
    <font>
      <sz val="10"/>
      <name val="TH Sarabun New"/>
      <family val="2"/>
    </font>
    <font>
      <sz val="12"/>
      <color theme="1"/>
      <name val="TH Sarabun New"/>
      <family val="2"/>
    </font>
    <font>
      <b/>
      <sz val="14"/>
      <color theme="1"/>
      <name val="TH Sarabun New"/>
      <family val="2"/>
    </font>
    <font>
      <b/>
      <i/>
      <sz val="14"/>
      <name val="TH Sarabun New"/>
      <family val="2"/>
    </font>
    <font>
      <sz val="14"/>
      <color indexed="9"/>
      <name val="TH Sarabun New"/>
      <family val="2"/>
    </font>
    <font>
      <sz val="13"/>
      <color theme="1"/>
      <name val="TH Sarabun New"/>
      <family val="2"/>
    </font>
    <font>
      <b/>
      <sz val="16"/>
      <name val="TH Sarabun New"/>
      <family val="2"/>
    </font>
    <font>
      <sz val="12"/>
      <name val="TH Sarabun New"/>
      <family val="2"/>
    </font>
    <font>
      <b/>
      <u/>
      <sz val="14"/>
      <name val="TH Sarabun New"/>
      <family val="2"/>
    </font>
    <font>
      <b/>
      <u/>
      <sz val="14"/>
      <color theme="1"/>
      <name val="TH Sarabun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1"/>
      <name val="TH Sarabun New"/>
      <family val="2"/>
    </font>
    <font>
      <b/>
      <sz val="12"/>
      <name val="TH Sarabun New"/>
      <family val="2"/>
    </font>
    <font>
      <sz val="20"/>
      <name val="AngsanaUPC"/>
      <family val="1"/>
      <charset val="222"/>
    </font>
    <font>
      <sz val="11"/>
      <name val="TH Sarabun New"/>
      <family val="2"/>
    </font>
    <font>
      <sz val="12"/>
      <name val="Angsana New"/>
      <family val="1"/>
    </font>
    <font>
      <b/>
      <sz val="14"/>
      <color theme="1"/>
      <name val="TH SarabunPSK"/>
      <family val="2"/>
    </font>
    <font>
      <b/>
      <sz val="15"/>
      <name val="AngsanaUPC"/>
      <family val="1"/>
      <charset val="222"/>
    </font>
  </fonts>
  <fills count="4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54">
    <xf numFmtId="0" fontId="0" fillId="0" borderId="0" xfId="0"/>
    <xf numFmtId="0" fontId="5" fillId="0" borderId="0" xfId="0" applyFont="1"/>
    <xf numFmtId="0" fontId="6" fillId="0" borderId="0" xfId="0" applyFont="1"/>
    <xf numFmtId="9" fontId="5" fillId="0" borderId="0" xfId="3" applyFont="1"/>
    <xf numFmtId="0" fontId="8" fillId="0" borderId="0" xfId="0" applyFont="1"/>
    <xf numFmtId="0" fontId="8" fillId="0" borderId="0" xfId="0" applyFont="1" applyAlignment="1"/>
    <xf numFmtId="0" fontId="9" fillId="0" borderId="0" xfId="0" applyFont="1" applyAlignment="1"/>
    <xf numFmtId="9" fontId="8" fillId="0" borderId="0" xfId="3" applyFont="1"/>
    <xf numFmtId="9" fontId="9" fillId="0" borderId="0" xfId="3" applyFont="1"/>
    <xf numFmtId="0" fontId="9" fillId="0" borderId="0" xfId="0" applyFont="1"/>
    <xf numFmtId="0" fontId="10" fillId="0" borderId="0" xfId="0" applyFont="1"/>
    <xf numFmtId="0" fontId="8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/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/>
    <xf numFmtId="0" fontId="9" fillId="0" borderId="13" xfId="0" applyFont="1" applyBorder="1" applyAlignment="1">
      <alignment horizontal="center"/>
    </xf>
    <xf numFmtId="0" fontId="9" fillId="0" borderId="18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9" fontId="9" fillId="0" borderId="16" xfId="3" applyFont="1" applyBorder="1"/>
    <xf numFmtId="9" fontId="9" fillId="0" borderId="15" xfId="3" applyFont="1" applyBorder="1"/>
    <xf numFmtId="3" fontId="9" fillId="0" borderId="15" xfId="0" applyNumberFormat="1" applyFont="1" applyBorder="1" applyAlignment="1">
      <alignment horizontal="center"/>
    </xf>
    <xf numFmtId="0" fontId="9" fillId="0" borderId="15" xfId="0" applyFont="1" applyBorder="1"/>
    <xf numFmtId="9" fontId="11" fillId="0" borderId="15" xfId="0" applyNumberFormat="1" applyFont="1" applyBorder="1" applyAlignment="1">
      <alignment horizontal="center" vertical="top" wrapText="1"/>
    </xf>
    <xf numFmtId="0" fontId="9" fillId="0" borderId="13" xfId="0" applyFont="1" applyBorder="1"/>
    <xf numFmtId="0" fontId="11" fillId="0" borderId="14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 wrapText="1"/>
    </xf>
    <xf numFmtId="3" fontId="9" fillId="0" borderId="16" xfId="0" applyNumberFormat="1" applyFont="1" applyBorder="1" applyAlignment="1">
      <alignment horizontal="center"/>
    </xf>
    <xf numFmtId="0" fontId="9" fillId="0" borderId="14" xfId="0" applyFont="1" applyBorder="1"/>
    <xf numFmtId="9" fontId="11" fillId="0" borderId="14" xfId="0" applyNumberFormat="1" applyFont="1" applyBorder="1" applyAlignment="1">
      <alignment horizontal="center" vertical="top" wrapText="1"/>
    </xf>
    <xf numFmtId="0" fontId="9" fillId="0" borderId="14" xfId="0" applyFont="1" applyBorder="1" applyAlignment="1">
      <alignment horizontal="left"/>
    </xf>
    <xf numFmtId="0" fontId="9" fillId="0" borderId="16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9" fontId="9" fillId="0" borderId="15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9" xfId="0" applyFont="1" applyFill="1" applyBorder="1"/>
    <xf numFmtId="0" fontId="9" fillId="0" borderId="7" xfId="0" applyFont="1" applyBorder="1" applyAlignment="1">
      <alignment horizontal="left"/>
    </xf>
    <xf numFmtId="9" fontId="9" fillId="0" borderId="7" xfId="3" applyFont="1" applyBorder="1"/>
    <xf numFmtId="0" fontId="9" fillId="0" borderId="7" xfId="0" applyFont="1" applyBorder="1"/>
    <xf numFmtId="0" fontId="9" fillId="0" borderId="19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Fill="1" applyBorder="1"/>
    <xf numFmtId="0" fontId="9" fillId="0" borderId="0" xfId="0" applyFont="1" applyBorder="1" applyAlignment="1">
      <alignment horizontal="left"/>
    </xf>
    <xf numFmtId="9" fontId="9" fillId="0" borderId="0" xfId="3" applyFont="1" applyBorder="1"/>
    <xf numFmtId="0" fontId="9" fillId="0" borderId="0" xfId="0" applyFont="1" applyBorder="1"/>
    <xf numFmtId="0" fontId="9" fillId="0" borderId="29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9" fillId="0" borderId="24" xfId="0" applyFont="1" applyBorder="1" applyAlignment="1">
      <alignment horizontal="left"/>
    </xf>
    <xf numFmtId="0" fontId="9" fillId="0" borderId="17" xfId="0" applyFont="1" applyBorder="1"/>
    <xf numFmtId="0" fontId="12" fillId="2" borderId="2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left"/>
    </xf>
    <xf numFmtId="0" fontId="9" fillId="0" borderId="7" xfId="0" applyFont="1" applyFill="1" applyBorder="1" applyAlignment="1"/>
    <xf numFmtId="9" fontId="12" fillId="2" borderId="11" xfId="3" applyFont="1" applyFill="1" applyBorder="1" applyAlignment="1">
      <alignment horizontal="center"/>
    </xf>
    <xf numFmtId="9" fontId="12" fillId="2" borderId="12" xfId="3" applyFont="1" applyFill="1" applyBorder="1" applyAlignment="1">
      <alignment horizontal="center"/>
    </xf>
    <xf numFmtId="0" fontId="9" fillId="0" borderId="14" xfId="0" applyFont="1" applyBorder="1" applyAlignment="1">
      <alignment horizontal="left"/>
    </xf>
    <xf numFmtId="0" fontId="17" fillId="0" borderId="0" xfId="0" applyFont="1"/>
    <xf numFmtId="0" fontId="18" fillId="0" borderId="0" xfId="0" applyFont="1"/>
    <xf numFmtId="9" fontId="17" fillId="0" borderId="0" xfId="3" applyFont="1"/>
    <xf numFmtId="0" fontId="17" fillId="0" borderId="0" xfId="0" applyFont="1" applyAlignment="1">
      <alignment vertical="center"/>
    </xf>
    <xf numFmtId="9" fontId="17" fillId="0" borderId="0" xfId="3" applyFont="1" applyAlignment="1">
      <alignment vertical="center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0" fillId="0" borderId="0" xfId="0" applyFont="1"/>
    <xf numFmtId="0" fontId="19" fillId="0" borderId="0" xfId="0" applyFont="1"/>
    <xf numFmtId="0" fontId="9" fillId="0" borderId="0" xfId="0" applyFont="1" applyAlignment="1">
      <alignment vertical="center"/>
    </xf>
    <xf numFmtId="0" fontId="19" fillId="0" borderId="15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9" fontId="17" fillId="0" borderId="3" xfId="3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9" fontId="17" fillId="0" borderId="0" xfId="3" applyFont="1" applyBorder="1" applyAlignment="1">
      <alignment vertical="center"/>
    </xf>
    <xf numFmtId="0" fontId="13" fillId="0" borderId="15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9" fillId="0" borderId="15" xfId="0" quotePrefix="1" applyFont="1" applyBorder="1" applyAlignment="1">
      <alignment horizontal="left" vertical="center"/>
    </xf>
    <xf numFmtId="9" fontId="9" fillId="0" borderId="13" xfId="0" applyNumberFormat="1" applyFont="1" applyBorder="1" applyAlignment="1">
      <alignment horizontal="center" vertical="center"/>
    </xf>
    <xf numFmtId="9" fontId="9" fillId="0" borderId="15" xfId="3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5" xfId="0" applyFont="1" applyFill="1" applyBorder="1" applyAlignment="1">
      <alignment horizontal="left" vertical="center"/>
    </xf>
    <xf numFmtId="0" fontId="21" fillId="0" borderId="15" xfId="0" applyFont="1" applyBorder="1" applyAlignment="1">
      <alignment vertical="center"/>
    </xf>
    <xf numFmtId="0" fontId="9" fillId="0" borderId="15" xfId="0" applyFont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9" fontId="9" fillId="0" borderId="19" xfId="3" applyFont="1" applyBorder="1" applyAlignment="1">
      <alignment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9" fillId="0" borderId="34" xfId="0" applyFont="1" applyBorder="1" applyAlignment="1">
      <alignment vertical="center"/>
    </xf>
    <xf numFmtId="0" fontId="21" fillId="0" borderId="30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19" fillId="0" borderId="21" xfId="0" applyFont="1" applyBorder="1" applyAlignment="1">
      <alignment vertical="center"/>
    </xf>
    <xf numFmtId="9" fontId="12" fillId="2" borderId="11" xfId="3" applyFont="1" applyFill="1" applyBorder="1" applyAlignment="1">
      <alignment horizontal="center" vertical="center"/>
    </xf>
    <xf numFmtId="9" fontId="12" fillId="2" borderId="12" xfId="3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vertical="center"/>
    </xf>
    <xf numFmtId="0" fontId="12" fillId="2" borderId="8" xfId="0" applyFont="1" applyFill="1" applyBorder="1" applyAlignment="1">
      <alignment vertical="center"/>
    </xf>
    <xf numFmtId="0" fontId="22" fillId="0" borderId="15" xfId="0" applyFont="1" applyBorder="1"/>
    <xf numFmtId="0" fontId="8" fillId="0" borderId="5" xfId="0" applyFont="1" applyBorder="1" applyAlignment="1">
      <alignment vertical="center"/>
    </xf>
    <xf numFmtId="0" fontId="8" fillId="0" borderId="33" xfId="0" applyFont="1" applyBorder="1" applyAlignment="1">
      <alignment horizontal="center" vertical="center"/>
    </xf>
    <xf numFmtId="0" fontId="9" fillId="0" borderId="24" xfId="0" quotePrefix="1" applyFont="1" applyBorder="1" applyAlignment="1">
      <alignment horizontal="left" vertical="center"/>
    </xf>
    <xf numFmtId="0" fontId="9" fillId="0" borderId="21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9" fontId="9" fillId="0" borderId="16" xfId="3" applyFont="1" applyBorder="1" applyAlignment="1">
      <alignment vertical="center"/>
    </xf>
    <xf numFmtId="3" fontId="9" fillId="0" borderId="15" xfId="0" applyNumberFormat="1" applyFont="1" applyBorder="1" applyAlignment="1">
      <alignment vertical="center"/>
    </xf>
    <xf numFmtId="0" fontId="9" fillId="0" borderId="24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9" fontId="9" fillId="0" borderId="14" xfId="3" applyFont="1" applyBorder="1" applyAlignment="1">
      <alignment vertical="center"/>
    </xf>
    <xf numFmtId="9" fontId="9" fillId="0" borderId="24" xfId="3" applyFont="1" applyBorder="1" applyAlignment="1">
      <alignment vertical="center"/>
    </xf>
    <xf numFmtId="2" fontId="9" fillId="0" borderId="15" xfId="0" applyNumberFormat="1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  <xf numFmtId="0" fontId="21" fillId="0" borderId="24" xfId="0" applyFont="1" applyBorder="1" applyAlignment="1">
      <alignment vertical="center"/>
    </xf>
    <xf numFmtId="0" fontId="21" fillId="0" borderId="25" xfId="0" applyFont="1" applyBorder="1" applyAlignment="1">
      <alignment vertical="center"/>
    </xf>
    <xf numFmtId="0" fontId="21" fillId="0" borderId="19" xfId="0" applyFont="1" applyBorder="1" applyAlignment="1">
      <alignment vertical="center"/>
    </xf>
    <xf numFmtId="0" fontId="21" fillId="0" borderId="21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8" fillId="0" borderId="13" xfId="0" applyFont="1" applyBorder="1"/>
    <xf numFmtId="3" fontId="9" fillId="0" borderId="13" xfId="0" applyNumberFormat="1" applyFont="1" applyBorder="1"/>
    <xf numFmtId="0" fontId="8" fillId="0" borderId="15" xfId="0" applyFont="1" applyBorder="1"/>
    <xf numFmtId="0" fontId="21" fillId="0" borderId="0" xfId="0" applyFont="1"/>
    <xf numFmtId="9" fontId="8" fillId="0" borderId="0" xfId="3" applyFont="1" applyAlignment="1">
      <alignment vertical="center"/>
    </xf>
    <xf numFmtId="0" fontId="9" fillId="0" borderId="0" xfId="0" applyFont="1" applyAlignment="1">
      <alignment horizontal="right" vertical="center"/>
    </xf>
    <xf numFmtId="9" fontId="9" fillId="0" borderId="0" xfId="3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25" fillId="0" borderId="15" xfId="0" applyFont="1" applyBorder="1" applyAlignment="1">
      <alignment vertical="center"/>
    </xf>
    <xf numFmtId="0" fontId="9" fillId="0" borderId="15" xfId="0" applyFont="1" applyFill="1" applyBorder="1" applyAlignment="1">
      <alignment vertical="center"/>
    </xf>
    <xf numFmtId="9" fontId="9" fillId="0" borderId="13" xfId="3" applyFont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21" fillId="0" borderId="32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9" fillId="0" borderId="17" xfId="0" applyFont="1" applyFill="1" applyBorder="1" applyAlignment="1">
      <alignment vertical="center"/>
    </xf>
    <xf numFmtId="0" fontId="21" fillId="0" borderId="31" xfId="0" applyFont="1" applyBorder="1" applyAlignment="1">
      <alignment vertical="center"/>
    </xf>
    <xf numFmtId="0" fontId="21" fillId="0" borderId="5" xfId="0" applyFont="1" applyBorder="1" applyAlignment="1">
      <alignment vertical="center"/>
    </xf>
    <xf numFmtId="0" fontId="9" fillId="0" borderId="18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9" fillId="0" borderId="5" xfId="0" applyFont="1" applyBorder="1" applyAlignment="1">
      <alignment horizontal="left" vertical="center"/>
    </xf>
    <xf numFmtId="0" fontId="21" fillId="0" borderId="14" xfId="0" applyFont="1" applyBorder="1" applyAlignment="1">
      <alignment horizontal="right" vertical="center"/>
    </xf>
    <xf numFmtId="0" fontId="26" fillId="0" borderId="15" xfId="0" applyFont="1" applyBorder="1" applyAlignment="1">
      <alignment vertical="center"/>
    </xf>
    <xf numFmtId="0" fontId="26" fillId="0" borderId="5" xfId="0" applyFont="1" applyBorder="1" applyAlignment="1">
      <alignment vertical="center"/>
    </xf>
    <xf numFmtId="0" fontId="21" fillId="0" borderId="26" xfId="0" applyFont="1" applyBorder="1" applyAlignment="1">
      <alignment vertical="center"/>
    </xf>
    <xf numFmtId="0" fontId="21" fillId="0" borderId="13" xfId="0" applyFont="1" applyBorder="1"/>
    <xf numFmtId="0" fontId="21" fillId="0" borderId="15" xfId="0" applyFont="1" applyBorder="1"/>
    <xf numFmtId="0" fontId="21" fillId="0" borderId="19" xfId="0" applyFont="1" applyBorder="1"/>
    <xf numFmtId="0" fontId="27" fillId="0" borderId="6" xfId="0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13" fillId="0" borderId="15" xfId="0" applyFont="1" applyBorder="1"/>
    <xf numFmtId="0" fontId="9" fillId="0" borderId="21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9" fillId="0" borderId="14" xfId="0" applyFont="1" applyBorder="1" applyAlignment="1">
      <alignment horizontal="left"/>
    </xf>
    <xf numFmtId="0" fontId="9" fillId="0" borderId="0" xfId="0" applyFont="1" applyAlignment="1"/>
    <xf numFmtId="0" fontId="8" fillId="0" borderId="0" xfId="0" applyFont="1" applyAlignment="1"/>
    <xf numFmtId="0" fontId="8" fillId="2" borderId="5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8" fillId="0" borderId="0" xfId="0" applyFont="1"/>
    <xf numFmtId="9" fontId="6" fillId="0" borderId="0" xfId="3" applyFont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9" fillId="0" borderId="9" xfId="0" applyFont="1" applyBorder="1" applyAlignment="1">
      <alignment horizontal="left"/>
    </xf>
    <xf numFmtId="0" fontId="8" fillId="2" borderId="5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9" fillId="0" borderId="21" xfId="0" applyFont="1" applyBorder="1" applyAlignment="1">
      <alignment horizontal="center"/>
    </xf>
    <xf numFmtId="0" fontId="9" fillId="0" borderId="21" xfId="0" applyFont="1" applyBorder="1"/>
    <xf numFmtId="0" fontId="9" fillId="0" borderId="21" xfId="0" quotePrefix="1" applyFont="1" applyBorder="1"/>
    <xf numFmtId="9" fontId="9" fillId="0" borderId="21" xfId="0" applyNumberFormat="1" applyFont="1" applyBorder="1" applyAlignment="1">
      <alignment horizontal="center"/>
    </xf>
    <xf numFmtId="9" fontId="9" fillId="0" borderId="21" xfId="3" applyFont="1" applyBorder="1"/>
    <xf numFmtId="9" fontId="9" fillId="0" borderId="23" xfId="3" applyFont="1" applyBorder="1"/>
    <xf numFmtId="0" fontId="9" fillId="0" borderId="15" xfId="0" quotePrefix="1" applyFont="1" applyBorder="1"/>
    <xf numFmtId="9" fontId="9" fillId="0" borderId="13" xfId="0" applyNumberFormat="1" applyFont="1" applyBorder="1" applyAlignment="1">
      <alignment horizontal="center"/>
    </xf>
    <xf numFmtId="9" fontId="9" fillId="0" borderId="14" xfId="3" applyFont="1" applyBorder="1"/>
    <xf numFmtId="0" fontId="21" fillId="0" borderId="15" xfId="0" quotePrefix="1" applyFont="1" applyBorder="1"/>
    <xf numFmtId="0" fontId="9" fillId="0" borderId="15" xfId="0" quotePrefix="1" applyFont="1" applyBorder="1" applyAlignment="1">
      <alignment horizontal="left"/>
    </xf>
    <xf numFmtId="0" fontId="8" fillId="0" borderId="15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9" fontId="9" fillId="0" borderId="19" xfId="3" applyFont="1" applyBorder="1"/>
    <xf numFmtId="9" fontId="9" fillId="0" borderId="26" xfId="3" applyFont="1" applyBorder="1"/>
    <xf numFmtId="0" fontId="9" fillId="0" borderId="13" xfId="0" quotePrefix="1" applyFont="1" applyBorder="1"/>
    <xf numFmtId="0" fontId="21" fillId="0" borderId="13" xfId="0" quotePrefix="1" applyFont="1" applyBorder="1"/>
    <xf numFmtId="9" fontId="12" fillId="2" borderId="4" xfId="3" applyFont="1" applyFill="1" applyBorder="1" applyAlignment="1">
      <alignment horizontal="center" vertical="center"/>
    </xf>
    <xf numFmtId="9" fontId="12" fillId="2" borderId="1" xfId="3" applyFont="1" applyFill="1" applyBorder="1" applyAlignment="1">
      <alignment horizontal="center" vertical="center"/>
    </xf>
    <xf numFmtId="0" fontId="9" fillId="0" borderId="0" xfId="0" applyFont="1" applyAlignment="1"/>
    <xf numFmtId="0" fontId="0" fillId="0" borderId="0" xfId="0" applyAlignment="1"/>
    <xf numFmtId="0" fontId="8" fillId="2" borderId="1" xfId="0" applyFont="1" applyFill="1" applyBorder="1" applyAlignment="1">
      <alignment horizontal="center" vertical="center"/>
    </xf>
    <xf numFmtId="0" fontId="8" fillId="0" borderId="0" xfId="0" applyFont="1" applyAlignment="1"/>
    <xf numFmtId="0" fontId="12" fillId="2" borderId="2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24" fillId="0" borderId="0" xfId="0" applyFont="1" applyAlignment="1"/>
    <xf numFmtId="0" fontId="9" fillId="0" borderId="13" xfId="0" quotePrefix="1" applyFont="1" applyBorder="1" applyAlignment="1">
      <alignment vertical="center"/>
    </xf>
    <xf numFmtId="0" fontId="9" fillId="0" borderId="15" xfId="0" quotePrefix="1" applyFont="1" applyBorder="1" applyAlignment="1">
      <alignment vertical="center"/>
    </xf>
    <xf numFmtId="9" fontId="9" fillId="0" borderId="13" xfId="0" applyNumberFormat="1" applyFont="1" applyBorder="1" applyAlignment="1">
      <alignment vertical="center"/>
    </xf>
    <xf numFmtId="9" fontId="9" fillId="0" borderId="15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vertical="center" wrapText="1"/>
    </xf>
    <xf numFmtId="9" fontId="9" fillId="0" borderId="14" xfId="0" applyNumberFormat="1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9" fillId="0" borderId="18" xfId="0" applyFont="1" applyFill="1" applyBorder="1" applyAlignment="1">
      <alignment horizontal="left"/>
    </xf>
    <xf numFmtId="9" fontId="9" fillId="0" borderId="14" xfId="0" applyNumberFormat="1" applyFont="1" applyFill="1" applyBorder="1" applyAlignment="1">
      <alignment horizontal="center"/>
    </xf>
    <xf numFmtId="9" fontId="9" fillId="0" borderId="15" xfId="3" applyFont="1" applyFill="1" applyBorder="1"/>
    <xf numFmtId="3" fontId="9" fillId="0" borderId="16" xfId="0" applyNumberFormat="1" applyFont="1" applyFill="1" applyBorder="1" applyAlignment="1">
      <alignment horizontal="center"/>
    </xf>
    <xf numFmtId="0" fontId="9" fillId="0" borderId="13" xfId="0" applyFont="1" applyFill="1" applyBorder="1"/>
    <xf numFmtId="0" fontId="9" fillId="0" borderId="15" xfId="0" applyFont="1" applyFill="1" applyBorder="1"/>
    <xf numFmtId="9" fontId="11" fillId="0" borderId="14" xfId="0" applyNumberFormat="1" applyFont="1" applyFill="1" applyBorder="1" applyAlignment="1">
      <alignment horizontal="center" vertical="top" wrapText="1"/>
    </xf>
    <xf numFmtId="0" fontId="11" fillId="0" borderId="15" xfId="0" applyFont="1" applyFill="1" applyBorder="1" applyAlignment="1">
      <alignment horizontal="center" vertical="top" wrapText="1"/>
    </xf>
    <xf numFmtId="4" fontId="13" fillId="0" borderId="0" xfId="0" applyNumberFormat="1" applyFont="1"/>
    <xf numFmtId="0" fontId="19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3" fillId="0" borderId="1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18" xfId="0" applyFont="1" applyBorder="1" applyAlignment="1">
      <alignment horizontal="left" vertical="center"/>
    </xf>
    <xf numFmtId="3" fontId="9" fillId="0" borderId="15" xfId="0" applyNumberFormat="1" applyFont="1" applyBorder="1" applyAlignment="1">
      <alignment horizontal="center" vertical="center"/>
    </xf>
    <xf numFmtId="9" fontId="11" fillId="0" borderId="15" xfId="0" applyNumberFormat="1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3" fontId="9" fillId="0" borderId="16" xfId="0" applyNumberFormat="1" applyFont="1" applyBorder="1" applyAlignment="1">
      <alignment horizontal="center" vertical="center"/>
    </xf>
    <xf numFmtId="9" fontId="11" fillId="0" borderId="14" xfId="0" applyNumberFormat="1" applyFont="1" applyBorder="1" applyAlignment="1">
      <alignment horizontal="center" vertical="center" wrapText="1"/>
    </xf>
    <xf numFmtId="187" fontId="9" fillId="0" borderId="14" xfId="4" applyNumberFormat="1" applyFont="1" applyBorder="1" applyAlignment="1">
      <alignment horizontal="center" vertical="center"/>
    </xf>
    <xf numFmtId="9" fontId="9" fillId="0" borderId="14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9" fontId="9" fillId="0" borderId="7" xfId="3" applyFont="1" applyBorder="1" applyAlignment="1">
      <alignment vertical="center"/>
    </xf>
    <xf numFmtId="0" fontId="9" fillId="0" borderId="7" xfId="0" applyFont="1" applyBorder="1" applyAlignment="1">
      <alignment vertical="center"/>
    </xf>
    <xf numFmtId="9" fontId="11" fillId="0" borderId="16" xfId="0" applyNumberFormat="1" applyFont="1" applyBorder="1" applyAlignment="1">
      <alignment horizontal="center" vertical="center" wrapText="1"/>
    </xf>
    <xf numFmtId="9" fontId="9" fillId="0" borderId="16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9" fontId="9" fillId="0" borderId="13" xfId="5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9" fontId="12" fillId="2" borderId="7" xfId="3" applyFont="1" applyFill="1" applyBorder="1" applyAlignment="1">
      <alignment horizontal="center" vertical="center"/>
    </xf>
    <xf numFmtId="0" fontId="29" fillId="0" borderId="13" xfId="5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9" fontId="9" fillId="0" borderId="7" xfId="5" applyNumberFormat="1" applyFont="1" applyBorder="1" applyAlignment="1">
      <alignment horizontal="center" vertical="center"/>
    </xf>
    <xf numFmtId="0" fontId="9" fillId="0" borderId="15" xfId="5" applyFont="1" applyBorder="1" applyAlignment="1">
      <alignment horizontal="center" vertical="center" shrinkToFit="1"/>
    </xf>
    <xf numFmtId="0" fontId="9" fillId="0" borderId="19" xfId="5" applyFont="1" applyBorder="1" applyAlignment="1">
      <alignment horizontal="center" vertical="center" shrinkToFit="1"/>
    </xf>
    <xf numFmtId="0" fontId="29" fillId="0" borderId="21" xfId="5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wrapText="1"/>
    </xf>
    <xf numFmtId="9" fontId="9" fillId="0" borderId="19" xfId="5" applyNumberFormat="1" applyFont="1" applyBorder="1" applyAlignment="1">
      <alignment horizontal="center" vertical="center"/>
    </xf>
    <xf numFmtId="0" fontId="29" fillId="0" borderId="19" xfId="5" applyFont="1" applyBorder="1" applyAlignment="1">
      <alignment horizontal="center" vertical="center"/>
    </xf>
    <xf numFmtId="9" fontId="9" fillId="0" borderId="13" xfId="3" applyFont="1" applyBorder="1" applyAlignment="1"/>
    <xf numFmtId="9" fontId="8" fillId="2" borderId="4" xfId="3" applyFont="1" applyFill="1" applyBorder="1" applyAlignment="1">
      <alignment horizontal="center" vertical="center"/>
    </xf>
    <xf numFmtId="9" fontId="8" fillId="2" borderId="20" xfId="3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left" vertical="center"/>
    </xf>
    <xf numFmtId="9" fontId="11" fillId="0" borderId="26" xfId="0" applyNumberFormat="1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9" fontId="12" fillId="2" borderId="7" xfId="3" applyFont="1" applyFill="1" applyBorder="1" applyAlignment="1">
      <alignment horizontal="center"/>
    </xf>
    <xf numFmtId="0" fontId="11" fillId="0" borderId="16" xfId="0" applyFont="1" applyBorder="1" applyAlignment="1">
      <alignment horizontal="center" vertical="top" wrapText="1"/>
    </xf>
    <xf numFmtId="9" fontId="9" fillId="0" borderId="16" xfId="3" applyFont="1" applyFill="1" applyBorder="1"/>
    <xf numFmtId="0" fontId="11" fillId="0" borderId="16" xfId="0" applyFont="1" applyFill="1" applyBorder="1" applyAlignment="1">
      <alignment horizontal="center" vertical="top" wrapText="1"/>
    </xf>
    <xf numFmtId="9" fontId="12" fillId="2" borderId="5" xfId="3" applyFont="1" applyFill="1" applyBorder="1" applyAlignment="1">
      <alignment horizontal="center" vertical="center"/>
    </xf>
    <xf numFmtId="0" fontId="29" fillId="0" borderId="21" xfId="0" applyFont="1" applyBorder="1" applyAlignment="1">
      <alignment horizontal="center"/>
    </xf>
    <xf numFmtId="0" fontId="29" fillId="0" borderId="15" xfId="0" applyFont="1" applyBorder="1" applyAlignment="1">
      <alignment horizontal="center"/>
    </xf>
    <xf numFmtId="0" fontId="9" fillId="0" borderId="0" xfId="0" applyFont="1" applyFill="1" applyBorder="1" applyAlignment="1"/>
    <xf numFmtId="9" fontId="9" fillId="0" borderId="21" xfId="3" applyFont="1" applyBorder="1" applyAlignment="1">
      <alignment vertical="center"/>
    </xf>
    <xf numFmtId="0" fontId="21" fillId="0" borderId="20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32" fillId="0" borderId="0" xfId="0" applyFont="1" applyAlignment="1">
      <alignment vertical="center"/>
    </xf>
    <xf numFmtId="9" fontId="32" fillId="0" borderId="0" xfId="3" applyFont="1" applyAlignment="1">
      <alignment vertical="center"/>
    </xf>
    <xf numFmtId="0" fontId="34" fillId="0" borderId="0" xfId="0" applyFont="1" applyAlignment="1">
      <alignment vertical="center"/>
    </xf>
    <xf numFmtId="0" fontId="33" fillId="0" borderId="0" xfId="0" applyFont="1" applyAlignment="1">
      <alignment horizontal="right" vertical="center"/>
    </xf>
    <xf numFmtId="0" fontId="33" fillId="0" borderId="0" xfId="0" applyFont="1" applyAlignment="1">
      <alignment vertical="center"/>
    </xf>
    <xf numFmtId="9" fontId="33" fillId="0" borderId="0" xfId="3" applyFont="1" applyAlignment="1">
      <alignment vertical="center"/>
    </xf>
    <xf numFmtId="0" fontId="33" fillId="0" borderId="0" xfId="0" applyFont="1" applyAlignment="1">
      <alignment horizontal="left" vertical="center"/>
    </xf>
    <xf numFmtId="0" fontId="36" fillId="0" borderId="0" xfId="0" applyFont="1" applyAlignment="1">
      <alignment vertical="center"/>
    </xf>
    <xf numFmtId="0" fontId="9" fillId="0" borderId="0" xfId="0" applyFont="1" applyAlignment="1"/>
    <xf numFmtId="0" fontId="8" fillId="0" borderId="0" xfId="0" applyFont="1" applyAlignment="1"/>
    <xf numFmtId="0" fontId="0" fillId="0" borderId="0" xfId="0" applyAlignment="1"/>
    <xf numFmtId="0" fontId="21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/>
    <xf numFmtId="0" fontId="12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38" fillId="0" borderId="0" xfId="0" applyFont="1"/>
    <xf numFmtId="0" fontId="32" fillId="0" borderId="0" xfId="0" applyFont="1"/>
    <xf numFmtId="9" fontId="32" fillId="0" borderId="0" xfId="3" applyFont="1"/>
    <xf numFmtId="9" fontId="33" fillId="0" borderId="0" xfId="3" applyFont="1"/>
    <xf numFmtId="0" fontId="33" fillId="0" borderId="0" xfId="0" applyFont="1"/>
    <xf numFmtId="0" fontId="33" fillId="0" borderId="0" xfId="0" applyFont="1" applyAlignment="1">
      <alignment horizontal="left"/>
    </xf>
    <xf numFmtId="0" fontId="33" fillId="0" borderId="15" xfId="0" applyFont="1" applyBorder="1"/>
    <xf numFmtId="0" fontId="33" fillId="0" borderId="15" xfId="0" applyFont="1" applyBorder="1" applyAlignment="1">
      <alignment horizontal="center"/>
    </xf>
    <xf numFmtId="9" fontId="33" fillId="0" borderId="15" xfId="3" applyFont="1" applyBorder="1"/>
    <xf numFmtId="3" fontId="33" fillId="0" borderId="15" xfId="0" quotePrefix="1" applyNumberFormat="1" applyFont="1" applyBorder="1" applyAlignment="1">
      <alignment horizontal="center"/>
    </xf>
    <xf numFmtId="0" fontId="33" fillId="0" borderId="13" xfId="0" applyFont="1" applyBorder="1"/>
    <xf numFmtId="0" fontId="33" fillId="0" borderId="13" xfId="0" applyFont="1" applyBorder="1" applyAlignment="1">
      <alignment horizontal="center"/>
    </xf>
    <xf numFmtId="0" fontId="33" fillId="0" borderId="15" xfId="0" applyFont="1" applyBorder="1" applyAlignment="1">
      <alignment horizontal="left"/>
    </xf>
    <xf numFmtId="3" fontId="33" fillId="0" borderId="15" xfId="0" applyNumberFormat="1" applyFont="1" applyBorder="1" applyAlignment="1">
      <alignment horizontal="center"/>
    </xf>
    <xf numFmtId="0" fontId="41" fillId="0" borderId="15" xfId="0" applyFont="1" applyBorder="1"/>
    <xf numFmtId="0" fontId="42" fillId="0" borderId="15" xfId="0" applyFont="1" applyBorder="1"/>
    <xf numFmtId="0" fontId="33" fillId="0" borderId="0" xfId="0" applyFont="1" applyBorder="1"/>
    <xf numFmtId="9" fontId="33" fillId="0" borderId="0" xfId="3" applyFont="1" applyBorder="1"/>
    <xf numFmtId="0" fontId="8" fillId="0" borderId="0" xfId="0" applyFont="1" applyAlignment="1">
      <alignment horizontal="left"/>
    </xf>
    <xf numFmtId="9" fontId="9" fillId="0" borderId="0" xfId="3" applyFont="1" applyAlignment="1"/>
    <xf numFmtId="0" fontId="9" fillId="0" borderId="0" xfId="0" applyFont="1" applyAlignment="1">
      <alignment horizontal="center"/>
    </xf>
    <xf numFmtId="9" fontId="9" fillId="0" borderId="0" xfId="3" applyFont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5" xfId="0" applyFont="1" applyFill="1" applyBorder="1"/>
    <xf numFmtId="0" fontId="8" fillId="0" borderId="5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9" fontId="43" fillId="0" borderId="1" xfId="3" applyFont="1" applyFill="1" applyBorder="1" applyAlignment="1">
      <alignment horizontal="center"/>
    </xf>
    <xf numFmtId="0" fontId="8" fillId="0" borderId="5" xfId="0" applyFont="1" applyFill="1" applyBorder="1"/>
    <xf numFmtId="0" fontId="9" fillId="0" borderId="0" xfId="0" applyFont="1" applyFill="1"/>
    <xf numFmtId="0" fontId="9" fillId="3" borderId="15" xfId="0" applyFont="1" applyFill="1" applyBorder="1"/>
    <xf numFmtId="0" fontId="9" fillId="3" borderId="15" xfId="0" applyFont="1" applyFill="1" applyBorder="1" applyAlignment="1">
      <alignment horizontal="left"/>
    </xf>
    <xf numFmtId="0" fontId="9" fillId="3" borderId="15" xfId="0" applyFont="1" applyFill="1" applyBorder="1" applyAlignment="1">
      <alignment horizontal="center"/>
    </xf>
    <xf numFmtId="9" fontId="9" fillId="0" borderId="15" xfId="3" quotePrefix="1" applyFont="1" applyBorder="1"/>
    <xf numFmtId="3" fontId="9" fillId="0" borderId="15" xfId="0" quotePrefix="1" applyNumberFormat="1" applyFont="1" applyBorder="1" applyAlignment="1">
      <alignment horizontal="center"/>
    </xf>
    <xf numFmtId="3" fontId="9" fillId="0" borderId="0" xfId="0" quotePrefix="1" applyNumberFormat="1" applyFont="1" applyBorder="1" applyAlignment="1">
      <alignment horizontal="center"/>
    </xf>
    <xf numFmtId="0" fontId="29" fillId="0" borderId="15" xfId="0" applyFont="1" applyBorder="1"/>
    <xf numFmtId="9" fontId="6" fillId="0" borderId="15" xfId="3" applyFont="1" applyBorder="1"/>
    <xf numFmtId="0" fontId="6" fillId="0" borderId="15" xfId="0" applyFont="1" applyBorder="1"/>
    <xf numFmtId="3" fontId="9" fillId="0" borderId="5" xfId="0" applyNumberFormat="1" applyFont="1" applyBorder="1" applyAlignment="1">
      <alignment horizontal="center"/>
    </xf>
    <xf numFmtId="0" fontId="9" fillId="0" borderId="19" xfId="0" applyFont="1" applyBorder="1" applyAlignment="1">
      <alignment horizontal="left"/>
    </xf>
    <xf numFmtId="3" fontId="9" fillId="0" borderId="19" xfId="0" applyNumberFormat="1" applyFont="1" applyBorder="1" applyAlignment="1">
      <alignment horizontal="center"/>
    </xf>
    <xf numFmtId="0" fontId="9" fillId="0" borderId="5" xfId="0" applyFont="1" applyBorder="1"/>
    <xf numFmtId="0" fontId="8" fillId="2" borderId="1" xfId="0" applyFont="1" applyFill="1" applyBorder="1" applyAlignment="1"/>
    <xf numFmtId="0" fontId="43" fillId="2" borderId="1" xfId="0" applyFont="1" applyFill="1" applyBorder="1" applyAlignment="1">
      <alignment horizontal="center"/>
    </xf>
    <xf numFmtId="0" fontId="8" fillId="2" borderId="5" xfId="0" applyFont="1" applyFill="1" applyBorder="1" applyAlignment="1"/>
    <xf numFmtId="0" fontId="12" fillId="2" borderId="5" xfId="0" applyFont="1" applyFill="1" applyBorder="1" applyAlignment="1">
      <alignment horizontal="center"/>
    </xf>
    <xf numFmtId="0" fontId="43" fillId="2" borderId="5" xfId="0" applyFont="1" applyFill="1" applyBorder="1" applyAlignment="1">
      <alignment horizontal="center"/>
    </xf>
    <xf numFmtId="0" fontId="8" fillId="2" borderId="7" xfId="0" applyFont="1" applyFill="1" applyBorder="1" applyAlignment="1"/>
    <xf numFmtId="9" fontId="43" fillId="2" borderId="12" xfId="3" applyFont="1" applyFill="1" applyBorder="1" applyAlignment="1">
      <alignment horizontal="center"/>
    </xf>
    <xf numFmtId="9" fontId="8" fillId="2" borderId="7" xfId="3" applyFont="1" applyFill="1" applyBorder="1" applyAlignment="1">
      <alignment horizontal="center"/>
    </xf>
    <xf numFmtId="9" fontId="44" fillId="0" borderId="5" xfId="3" applyFont="1" applyFill="1" applyBorder="1" applyAlignment="1">
      <alignment horizontal="center"/>
    </xf>
    <xf numFmtId="0" fontId="29" fillId="0" borderId="13" xfId="0" applyFont="1" applyBorder="1"/>
    <xf numFmtId="0" fontId="29" fillId="0" borderId="19" xfId="0" applyFont="1" applyBorder="1"/>
    <xf numFmtId="0" fontId="33" fillId="0" borderId="0" xfId="0" applyFont="1" applyAlignment="1">
      <alignment horizontal="right"/>
    </xf>
    <xf numFmtId="0" fontId="33" fillId="0" borderId="1" xfId="0" applyFont="1" applyBorder="1"/>
    <xf numFmtId="0" fontId="33" fillId="0" borderId="1" xfId="0" applyFont="1" applyBorder="1" applyAlignment="1">
      <alignment horizontal="left"/>
    </xf>
    <xf numFmtId="9" fontId="33" fillId="0" borderId="21" xfId="3" applyFont="1" applyBorder="1"/>
    <xf numFmtId="9" fontId="33" fillId="0" borderId="16" xfId="3" applyFont="1" applyBorder="1"/>
    <xf numFmtId="3" fontId="33" fillId="0" borderId="15" xfId="0" applyNumberFormat="1" applyFont="1" applyBorder="1"/>
    <xf numFmtId="0" fontId="33" fillId="0" borderId="15" xfId="0" applyFont="1" applyBorder="1" applyAlignment="1">
      <alignment horizontal="left" vertical="top"/>
    </xf>
    <xf numFmtId="0" fontId="33" fillId="0" borderId="5" xfId="0" applyFont="1" applyBorder="1" applyAlignment="1">
      <alignment horizontal="left"/>
    </xf>
    <xf numFmtId="0" fontId="33" fillId="0" borderId="13" xfId="0" applyFont="1" applyBorder="1" applyAlignment="1">
      <alignment horizontal="left"/>
    </xf>
    <xf numFmtId="3" fontId="33" fillId="0" borderId="13" xfId="0" applyNumberFormat="1" applyFont="1" applyBorder="1" applyAlignment="1">
      <alignment horizontal="center"/>
    </xf>
    <xf numFmtId="3" fontId="33" fillId="0" borderId="15" xfId="0" applyNumberFormat="1" applyFont="1" applyBorder="1" applyAlignment="1">
      <alignment horizontal="right"/>
    </xf>
    <xf numFmtId="0" fontId="33" fillId="0" borderId="7" xfId="0" applyFont="1" applyBorder="1"/>
    <xf numFmtId="9" fontId="33" fillId="0" borderId="7" xfId="3" applyFont="1" applyBorder="1"/>
    <xf numFmtId="0" fontId="32" fillId="2" borderId="1" xfId="0" applyFont="1" applyFill="1" applyBorder="1" applyAlignment="1"/>
    <xf numFmtId="0" fontId="32" fillId="2" borderId="1" xfId="0" applyFont="1" applyFill="1" applyBorder="1" applyAlignment="1">
      <alignment horizontal="center"/>
    </xf>
    <xf numFmtId="0" fontId="32" fillId="2" borderId="4" xfId="0" applyFont="1" applyFill="1" applyBorder="1" applyAlignment="1">
      <alignment horizontal="center"/>
    </xf>
    <xf numFmtId="0" fontId="32" fillId="2" borderId="2" xfId="0" applyFont="1" applyFill="1" applyBorder="1" applyAlignment="1">
      <alignment horizontal="center"/>
    </xf>
    <xf numFmtId="0" fontId="39" fillId="2" borderId="1" xfId="0" applyFont="1" applyFill="1" applyBorder="1" applyAlignment="1">
      <alignment horizontal="center"/>
    </xf>
    <xf numFmtId="0" fontId="32" fillId="2" borderId="5" xfId="0" applyFont="1" applyFill="1" applyBorder="1" applyAlignment="1"/>
    <xf numFmtId="0" fontId="32" fillId="2" borderId="5" xfId="0" applyFont="1" applyFill="1" applyBorder="1" applyAlignment="1">
      <alignment horizontal="center"/>
    </xf>
    <xf numFmtId="0" fontId="40" fillId="2" borderId="5" xfId="0" applyFont="1" applyFill="1" applyBorder="1" applyAlignment="1">
      <alignment horizontal="center"/>
    </xf>
    <xf numFmtId="0" fontId="32" fillId="2" borderId="6" xfId="0" applyFont="1" applyFill="1" applyBorder="1" applyAlignment="1">
      <alignment horizontal="center"/>
    </xf>
    <xf numFmtId="0" fontId="39" fillId="2" borderId="5" xfId="0" applyFont="1" applyFill="1" applyBorder="1" applyAlignment="1">
      <alignment horizontal="center"/>
    </xf>
    <xf numFmtId="0" fontId="32" fillId="2" borderId="7" xfId="0" applyFont="1" applyFill="1" applyBorder="1" applyAlignment="1"/>
    <xf numFmtId="0" fontId="32" fillId="2" borderId="7" xfId="0" applyFont="1" applyFill="1" applyBorder="1"/>
    <xf numFmtId="0" fontId="32" fillId="2" borderId="7" xfId="0" applyFont="1" applyFill="1" applyBorder="1" applyAlignment="1">
      <alignment horizontal="center"/>
    </xf>
    <xf numFmtId="9" fontId="39" fillId="2" borderId="12" xfId="3" applyFont="1" applyFill="1" applyBorder="1" applyAlignment="1">
      <alignment horizontal="center"/>
    </xf>
    <xf numFmtId="0" fontId="32" fillId="2" borderId="8" xfId="0" applyFont="1" applyFill="1" applyBorder="1"/>
    <xf numFmtId="9" fontId="32" fillId="2" borderId="7" xfId="3" applyFont="1" applyFill="1" applyBorder="1" applyAlignment="1">
      <alignment horizontal="center"/>
    </xf>
    <xf numFmtId="0" fontId="41" fillId="0" borderId="21" xfId="0" applyFont="1" applyBorder="1"/>
    <xf numFmtId="0" fontId="41" fillId="0" borderId="0" xfId="0" applyFont="1"/>
    <xf numFmtId="0" fontId="33" fillId="0" borderId="21" xfId="0" applyFont="1" applyBorder="1" applyAlignment="1">
      <alignment horizontal="left"/>
    </xf>
    <xf numFmtId="0" fontId="37" fillId="0" borderId="0" xfId="0" applyFont="1"/>
    <xf numFmtId="9" fontId="38" fillId="0" borderId="0" xfId="3" applyFont="1"/>
    <xf numFmtId="0" fontId="33" fillId="0" borderId="2" xfId="0" applyFont="1" applyBorder="1"/>
    <xf numFmtId="0" fontId="33" fillId="0" borderId="14" xfId="0" applyFont="1" applyBorder="1" applyAlignment="1">
      <alignment horizontal="left"/>
    </xf>
    <xf numFmtId="0" fontId="33" fillId="0" borderId="5" xfId="0" applyFont="1" applyBorder="1" applyAlignment="1">
      <alignment horizontal="center"/>
    </xf>
    <xf numFmtId="0" fontId="33" fillId="0" borderId="30" xfId="0" applyFont="1" applyBorder="1"/>
    <xf numFmtId="9" fontId="33" fillId="0" borderId="30" xfId="3" applyFont="1" applyBorder="1"/>
    <xf numFmtId="3" fontId="33" fillId="0" borderId="30" xfId="0" quotePrefix="1" applyNumberFormat="1" applyFont="1" applyBorder="1" applyAlignment="1">
      <alignment horizontal="center"/>
    </xf>
    <xf numFmtId="0" fontId="38" fillId="0" borderId="19" xfId="0" applyFont="1" applyBorder="1"/>
    <xf numFmtId="3" fontId="38" fillId="0" borderId="19" xfId="0" applyNumberFormat="1" applyFont="1" applyBorder="1"/>
    <xf numFmtId="9" fontId="38" fillId="0" borderId="19" xfId="3" applyFont="1" applyBorder="1"/>
    <xf numFmtId="0" fontId="33" fillId="0" borderId="5" xfId="0" applyFont="1" applyBorder="1"/>
    <xf numFmtId="0" fontId="42" fillId="0" borderId="30" xfId="0" applyFont="1" applyBorder="1"/>
    <xf numFmtId="0" fontId="42" fillId="0" borderId="19" xfId="0" applyFont="1" applyBorder="1"/>
    <xf numFmtId="0" fontId="1" fillId="0" borderId="0" xfId="0" applyFont="1"/>
    <xf numFmtId="9" fontId="1" fillId="0" borderId="0" xfId="3" applyFont="1"/>
    <xf numFmtId="0" fontId="4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9" fillId="0" borderId="35" xfId="0" applyFont="1" applyBorder="1"/>
    <xf numFmtId="0" fontId="29" fillId="0" borderId="14" xfId="0" applyFont="1" applyBorder="1" applyAlignment="1">
      <alignment horizontal="center"/>
    </xf>
    <xf numFmtId="0" fontId="9" fillId="0" borderId="16" xfId="0" applyFont="1" applyBorder="1"/>
    <xf numFmtId="0" fontId="9" fillId="0" borderId="32" xfId="0" applyFont="1" applyBorder="1"/>
    <xf numFmtId="188" fontId="29" fillId="0" borderId="23" xfId="4" applyNumberFormat="1" applyFont="1" applyBorder="1" applyAlignment="1"/>
    <xf numFmtId="188" fontId="46" fillId="0" borderId="34" xfId="4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left"/>
    </xf>
    <xf numFmtId="9" fontId="1" fillId="0" borderId="0" xfId="3" applyFont="1" applyBorder="1"/>
    <xf numFmtId="0" fontId="1" fillId="0" borderId="0" xfId="0" applyFont="1" applyBorder="1"/>
    <xf numFmtId="0" fontId="0" fillId="0" borderId="0" xfId="0" applyBorder="1"/>
    <xf numFmtId="0" fontId="47" fillId="0" borderId="0" xfId="2" applyFont="1" applyBorder="1"/>
    <xf numFmtId="49" fontId="9" fillId="0" borderId="0" xfId="0" applyNumberFormat="1" applyFont="1" applyAlignment="1" applyProtection="1">
      <alignment horizontal="right"/>
    </xf>
    <xf numFmtId="0" fontId="0" fillId="0" borderId="0" xfId="0" applyFont="1"/>
    <xf numFmtId="9" fontId="10" fillId="0" borderId="0" xfId="3" applyFont="1"/>
    <xf numFmtId="0" fontId="13" fillId="0" borderId="21" xfId="0" applyFont="1" applyBorder="1" applyAlignment="1">
      <alignment horizontal="center"/>
    </xf>
    <xf numFmtId="0" fontId="13" fillId="0" borderId="3" xfId="0" applyFont="1" applyBorder="1"/>
    <xf numFmtId="0" fontId="13" fillId="0" borderId="35" xfId="0" applyFont="1" applyBorder="1"/>
    <xf numFmtId="9" fontId="13" fillId="0" borderId="21" xfId="3" applyFont="1" applyBorder="1"/>
    <xf numFmtId="0" fontId="13" fillId="0" borderId="14" xfId="0" applyFont="1" applyBorder="1" applyAlignment="1">
      <alignment horizontal="center"/>
    </xf>
    <xf numFmtId="0" fontId="13" fillId="0" borderId="21" xfId="0" applyFont="1" applyBorder="1"/>
    <xf numFmtId="0" fontId="13" fillId="0" borderId="0" xfId="0" applyFont="1"/>
    <xf numFmtId="0" fontId="13" fillId="0" borderId="13" xfId="0" applyFont="1" applyBorder="1" applyAlignment="1">
      <alignment horizontal="center"/>
    </xf>
    <xf numFmtId="0" fontId="13" fillId="0" borderId="14" xfId="0" applyFont="1" applyBorder="1"/>
    <xf numFmtId="0" fontId="13" fillId="0" borderId="36" xfId="0" applyFont="1" applyBorder="1"/>
    <xf numFmtId="9" fontId="13" fillId="0" borderId="15" xfId="3" applyFont="1" applyBorder="1"/>
    <xf numFmtId="0" fontId="13" fillId="0" borderId="13" xfId="0" applyFont="1" applyBorder="1"/>
    <xf numFmtId="0" fontId="13" fillId="0" borderId="16" xfId="0" applyFont="1" applyBorder="1"/>
    <xf numFmtId="0" fontId="13" fillId="0" borderId="7" xfId="0" applyFont="1" applyBorder="1" applyAlignment="1">
      <alignment horizontal="center"/>
    </xf>
    <xf numFmtId="0" fontId="13" fillId="0" borderId="26" xfId="0" applyFont="1" applyBorder="1"/>
    <xf numFmtId="0" fontId="13" fillId="0" borderId="26" xfId="0" applyFont="1" applyBorder="1" applyAlignment="1">
      <alignment horizontal="left"/>
    </xf>
    <xf numFmtId="0" fontId="13" fillId="0" borderId="25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0" borderId="32" xfId="0" applyFont="1" applyBorder="1"/>
    <xf numFmtId="9" fontId="13" fillId="0" borderId="19" xfId="3" applyFont="1" applyBorder="1"/>
    <xf numFmtId="0" fontId="13" fillId="0" borderId="26" xfId="0" applyFont="1" applyBorder="1" applyAlignment="1">
      <alignment horizontal="center"/>
    </xf>
    <xf numFmtId="0" fontId="13" fillId="0" borderId="7" xfId="0" applyFont="1" applyBorder="1"/>
    <xf numFmtId="0" fontId="13" fillId="0" borderId="19" xfId="0" applyFont="1" applyBorder="1"/>
    <xf numFmtId="0" fontId="13" fillId="0" borderId="3" xfId="0" applyFont="1" applyBorder="1" applyAlignment="1">
      <alignment vertical="center"/>
    </xf>
    <xf numFmtId="188" fontId="13" fillId="0" borderId="23" xfId="4" applyNumberFormat="1" applyFont="1" applyBorder="1" applyAlignment="1"/>
    <xf numFmtId="0" fontId="13" fillId="0" borderId="19" xfId="0" applyFont="1" applyBorder="1" applyAlignment="1">
      <alignment horizontal="center"/>
    </xf>
    <xf numFmtId="0" fontId="13" fillId="0" borderId="1" xfId="0" applyFont="1" applyBorder="1" applyAlignment="1">
      <alignment vertical="center"/>
    </xf>
    <xf numFmtId="188" fontId="13" fillId="0" borderId="23" xfId="4" applyNumberFormat="1" applyFont="1" applyBorder="1" applyAlignment="1">
      <alignment horizontal="center"/>
    </xf>
    <xf numFmtId="9" fontId="13" fillId="0" borderId="13" xfId="3" applyFont="1" applyBorder="1"/>
    <xf numFmtId="0" fontId="13" fillId="0" borderId="15" xfId="0" applyFont="1" applyBorder="1" applyAlignment="1">
      <alignment horizontal="center"/>
    </xf>
    <xf numFmtId="0" fontId="13" fillId="0" borderId="17" xfId="0" applyFont="1" applyBorder="1"/>
    <xf numFmtId="188" fontId="13" fillId="0" borderId="14" xfId="4" applyNumberFormat="1" applyFont="1" applyBorder="1" applyAlignment="1">
      <alignment horizontal="center"/>
    </xf>
    <xf numFmtId="0" fontId="13" fillId="0" borderId="19" xfId="0" applyFont="1" applyFill="1" applyBorder="1"/>
    <xf numFmtId="0" fontId="13" fillId="0" borderId="19" xfId="0" applyFont="1" applyBorder="1" applyAlignment="1">
      <alignment horizontal="left"/>
    </xf>
    <xf numFmtId="0" fontId="13" fillId="0" borderId="0" xfId="0" applyFont="1" applyAlignment="1">
      <alignment vertical="center"/>
    </xf>
    <xf numFmtId="0" fontId="13" fillId="0" borderId="34" xfId="0" applyFont="1" applyBorder="1"/>
    <xf numFmtId="9" fontId="13" fillId="0" borderId="7" xfId="3" applyFont="1" applyBorder="1"/>
    <xf numFmtId="0" fontId="42" fillId="0" borderId="0" xfId="0" applyFont="1" applyAlignment="1">
      <alignment vertical="center"/>
    </xf>
    <xf numFmtId="0" fontId="42" fillId="0" borderId="3" xfId="0" applyFont="1" applyBorder="1" applyAlignment="1">
      <alignment vertical="center"/>
    </xf>
    <xf numFmtId="0" fontId="42" fillId="0" borderId="3" xfId="0" applyFont="1" applyBorder="1" applyAlignment="1">
      <alignment horizontal="left" vertical="center"/>
    </xf>
    <xf numFmtId="0" fontId="13" fillId="0" borderId="10" xfId="0" applyFont="1" applyBorder="1"/>
    <xf numFmtId="0" fontId="8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12" fillId="2" borderId="3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8" fillId="2" borderId="9" xfId="0" applyFont="1" applyFill="1" applyBorder="1" applyAlignment="1">
      <alignment vertical="center"/>
    </xf>
    <xf numFmtId="9" fontId="44" fillId="2" borderId="11" xfId="3" applyFont="1" applyFill="1" applyBorder="1" applyAlignment="1">
      <alignment horizontal="center"/>
    </xf>
    <xf numFmtId="9" fontId="44" fillId="2" borderId="12" xfId="3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12" fillId="2" borderId="7" xfId="0" applyFont="1" applyFill="1" applyBorder="1"/>
    <xf numFmtId="0" fontId="13" fillId="0" borderId="35" xfId="0" applyFont="1" applyBorder="1" applyAlignment="1">
      <alignment horizontal="left"/>
    </xf>
    <xf numFmtId="0" fontId="13" fillId="0" borderId="16" xfId="0" applyFont="1" applyBorder="1" applyAlignment="1">
      <alignment horizontal="left"/>
    </xf>
    <xf numFmtId="0" fontId="13" fillId="0" borderId="34" xfId="0" applyFont="1" applyBorder="1" applyAlignment="1">
      <alignment horizontal="left"/>
    </xf>
    <xf numFmtId="0" fontId="13" fillId="0" borderId="32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9" fillId="0" borderId="16" xfId="0" applyFont="1" applyBorder="1"/>
    <xf numFmtId="0" fontId="29" fillId="0" borderId="26" xfId="0" applyFont="1" applyBorder="1" applyAlignment="1">
      <alignment horizontal="center"/>
    </xf>
    <xf numFmtId="188" fontId="29" fillId="0" borderId="23" xfId="4" applyNumberFormat="1" applyFont="1" applyBorder="1" applyAlignment="1">
      <alignment horizontal="center"/>
    </xf>
    <xf numFmtId="188" fontId="29" fillId="0" borderId="14" xfId="4" applyNumberFormat="1" applyFont="1" applyBorder="1" applyAlignment="1">
      <alignment horizontal="center"/>
    </xf>
    <xf numFmtId="0" fontId="29" fillId="0" borderId="26" xfId="0" applyFont="1" applyBorder="1"/>
    <xf numFmtId="188" fontId="29" fillId="0" borderId="18" xfId="4" applyNumberFormat="1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9" fontId="13" fillId="0" borderId="5" xfId="3" applyFont="1" applyBorder="1"/>
    <xf numFmtId="0" fontId="13" fillId="0" borderId="5" xfId="0" applyFont="1" applyBorder="1"/>
    <xf numFmtId="0" fontId="8" fillId="2" borderId="0" xfId="0" applyFont="1" applyFill="1" applyBorder="1" applyAlignment="1">
      <alignment vertical="center"/>
    </xf>
    <xf numFmtId="0" fontId="8" fillId="2" borderId="20" xfId="0" applyFont="1" applyFill="1" applyBorder="1" applyAlignment="1">
      <alignment vertical="center"/>
    </xf>
    <xf numFmtId="9" fontId="44" fillId="2" borderId="4" xfId="3" applyFont="1" applyFill="1" applyBorder="1" applyAlignment="1">
      <alignment horizontal="center"/>
    </xf>
    <xf numFmtId="9" fontId="44" fillId="2" borderId="1" xfId="3" applyFont="1" applyFill="1" applyBorder="1" applyAlignment="1">
      <alignment horizontal="center"/>
    </xf>
    <xf numFmtId="0" fontId="12" fillId="2" borderId="5" xfId="0" applyFont="1" applyFill="1" applyBorder="1"/>
    <xf numFmtId="0" fontId="13" fillId="0" borderId="0" xfId="0" applyFont="1" applyBorder="1" applyAlignment="1">
      <alignment horizontal="left"/>
    </xf>
    <xf numFmtId="0" fontId="13" fillId="0" borderId="20" xfId="0" applyFont="1" applyBorder="1" applyAlignment="1">
      <alignment horizontal="left"/>
    </xf>
    <xf numFmtId="0" fontId="13" fillId="0" borderId="30" xfId="0" applyFont="1" applyFill="1" applyBorder="1"/>
    <xf numFmtId="0" fontId="13" fillId="0" borderId="5" xfId="0" applyFont="1" applyBorder="1" applyAlignment="1">
      <alignment horizontal="left"/>
    </xf>
    <xf numFmtId="0" fontId="13" fillId="0" borderId="6" xfId="0" applyFont="1" applyBorder="1"/>
    <xf numFmtId="0" fontId="13" fillId="0" borderId="3" xfId="0" applyFont="1" applyBorder="1" applyAlignment="1">
      <alignment horizontal="center"/>
    </xf>
    <xf numFmtId="0" fontId="13" fillId="0" borderId="3" xfId="0" applyFont="1" applyFill="1" applyBorder="1"/>
    <xf numFmtId="0" fontId="13" fillId="0" borderId="3" xfId="0" applyFont="1" applyBorder="1" applyAlignment="1">
      <alignment horizontal="left"/>
    </xf>
    <xf numFmtId="9" fontId="13" fillId="0" borderId="3" xfId="3" applyFont="1" applyBorder="1"/>
    <xf numFmtId="0" fontId="13" fillId="0" borderId="0" xfId="0" applyFont="1" applyFill="1" applyBorder="1"/>
    <xf numFmtId="9" fontId="13" fillId="0" borderId="0" xfId="3" applyFont="1" applyBorder="1"/>
    <xf numFmtId="0" fontId="46" fillId="0" borderId="35" xfId="0" applyFont="1" applyBorder="1"/>
    <xf numFmtId="0" fontId="46" fillId="0" borderId="32" xfId="0" applyFont="1" applyBorder="1"/>
    <xf numFmtId="0" fontId="46" fillId="0" borderId="16" xfId="0" applyFont="1" applyBorder="1"/>
    <xf numFmtId="0" fontId="46" fillId="0" borderId="32" xfId="0" applyFont="1" applyBorder="1" applyAlignment="1">
      <alignment horizontal="right"/>
    </xf>
    <xf numFmtId="0" fontId="46" fillId="0" borderId="21" xfId="0" applyFont="1" applyBorder="1"/>
    <xf numFmtId="0" fontId="46" fillId="0" borderId="15" xfId="0" applyFont="1" applyBorder="1"/>
    <xf numFmtId="9" fontId="46" fillId="0" borderId="15" xfId="3" applyFont="1" applyBorder="1"/>
    <xf numFmtId="9" fontId="9" fillId="0" borderId="35" xfId="3" applyFont="1" applyBorder="1"/>
    <xf numFmtId="0" fontId="9" fillId="0" borderId="24" xfId="0" applyFont="1" applyBorder="1"/>
    <xf numFmtId="0" fontId="9" fillId="0" borderId="30" xfId="0" applyFont="1" applyBorder="1"/>
    <xf numFmtId="0" fontId="9" fillId="0" borderId="15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5" xfId="2" applyFont="1" applyBorder="1"/>
    <xf numFmtId="9" fontId="9" fillId="0" borderId="32" xfId="3" applyFont="1" applyBorder="1"/>
    <xf numFmtId="0" fontId="9" fillId="0" borderId="19" xfId="0" applyFont="1" applyFill="1" applyBorder="1" applyAlignment="1">
      <alignment horizontal="center"/>
    </xf>
    <xf numFmtId="0" fontId="29" fillId="0" borderId="0" xfId="2" applyFont="1" applyBorder="1"/>
    <xf numFmtId="0" fontId="12" fillId="2" borderId="4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6" xfId="0" applyFont="1" applyFill="1" applyBorder="1"/>
    <xf numFmtId="0" fontId="29" fillId="0" borderId="15" xfId="0" applyFont="1" applyBorder="1" applyAlignment="1">
      <alignment horizontal="center" vertical="center"/>
    </xf>
    <xf numFmtId="0" fontId="35" fillId="0" borderId="15" xfId="0" applyFont="1" applyBorder="1"/>
    <xf numFmtId="0" fontId="0" fillId="0" borderId="15" xfId="0" applyBorder="1"/>
    <xf numFmtId="0" fontId="48" fillId="0" borderId="13" xfId="0" applyFont="1" applyBorder="1"/>
    <xf numFmtId="0" fontId="9" fillId="0" borderId="19" xfId="0" applyFont="1" applyBorder="1" applyAlignment="1">
      <alignment horizontal="right" vertical="center"/>
    </xf>
    <xf numFmtId="0" fontId="21" fillId="0" borderId="13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/>
    </xf>
    <xf numFmtId="0" fontId="35" fillId="0" borderId="15" xfId="0" applyFont="1" applyBorder="1" applyAlignment="1">
      <alignment horizontal="center"/>
    </xf>
    <xf numFmtId="0" fontId="0" fillId="0" borderId="19" xfId="0" applyBorder="1"/>
    <xf numFmtId="0" fontId="35" fillId="0" borderId="19" xfId="0" applyFont="1" applyBorder="1"/>
    <xf numFmtId="0" fontId="8" fillId="0" borderId="13" xfId="0" applyFont="1" applyBorder="1" applyAlignment="1">
      <alignment vertical="center"/>
    </xf>
    <xf numFmtId="3" fontId="9" fillId="0" borderId="13" xfId="0" applyNumberFormat="1" applyFont="1" applyBorder="1" applyAlignment="1">
      <alignment vertical="center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9" fontId="29" fillId="0" borderId="0" xfId="6" applyFont="1" applyAlignment="1">
      <alignment vertical="center"/>
    </xf>
    <xf numFmtId="0" fontId="8" fillId="0" borderId="0" xfId="2" applyFont="1" applyAlignment="1">
      <alignment vertical="center"/>
    </xf>
    <xf numFmtId="9" fontId="8" fillId="0" borderId="0" xfId="6" applyFont="1" applyAlignment="1">
      <alignment vertical="center"/>
    </xf>
    <xf numFmtId="9" fontId="30" fillId="0" borderId="0" xfId="6" applyFont="1" applyAlignment="1">
      <alignment vertical="center"/>
    </xf>
    <xf numFmtId="0" fontId="44" fillId="0" borderId="0" xfId="2" applyFont="1" applyAlignment="1">
      <alignment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9" fontId="9" fillId="0" borderId="0" xfId="6" applyFont="1" applyAlignment="1">
      <alignment vertical="center"/>
    </xf>
    <xf numFmtId="0" fontId="11" fillId="0" borderId="0" xfId="0" applyFont="1"/>
    <xf numFmtId="0" fontId="8" fillId="0" borderId="0" xfId="2" applyFont="1" applyAlignment="1">
      <alignment horizontal="left" vertical="center"/>
    </xf>
    <xf numFmtId="0" fontId="8" fillId="0" borderId="0" xfId="2" applyFont="1" applyBorder="1" applyAlignment="1">
      <alignment vertical="center"/>
    </xf>
    <xf numFmtId="0" fontId="9" fillId="0" borderId="15" xfId="2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9" fontId="9" fillId="0" borderId="13" xfId="6" applyFont="1" applyBorder="1" applyAlignment="1">
      <alignment vertical="center"/>
    </xf>
    <xf numFmtId="4" fontId="9" fillId="0" borderId="21" xfId="2" applyNumberFormat="1" applyFont="1" applyBorder="1" applyAlignment="1">
      <alignment horizontal="center" vertical="center"/>
    </xf>
    <xf numFmtId="0" fontId="9" fillId="0" borderId="13" xfId="2" applyFont="1" applyBorder="1" applyAlignment="1">
      <alignment vertical="center"/>
    </xf>
    <xf numFmtId="4" fontId="9" fillId="0" borderId="13" xfId="2" applyNumberFormat="1" applyFont="1" applyBorder="1" applyAlignment="1">
      <alignment horizontal="center" vertical="center"/>
    </xf>
    <xf numFmtId="0" fontId="9" fillId="0" borderId="15" xfId="2" applyFont="1" applyBorder="1" applyAlignment="1">
      <alignment vertical="center"/>
    </xf>
    <xf numFmtId="9" fontId="9" fillId="0" borderId="15" xfId="6" applyFont="1" applyBorder="1" applyAlignment="1">
      <alignment vertical="center"/>
    </xf>
    <xf numFmtId="0" fontId="9" fillId="0" borderId="19" xfId="2" applyFont="1" applyBorder="1" applyAlignment="1">
      <alignment horizontal="center" vertical="center"/>
    </xf>
    <xf numFmtId="0" fontId="9" fillId="0" borderId="19" xfId="2" applyFont="1" applyBorder="1" applyAlignment="1">
      <alignment vertical="center"/>
    </xf>
    <xf numFmtId="9" fontId="9" fillId="0" borderId="19" xfId="6" applyFont="1" applyBorder="1" applyAlignment="1">
      <alignment vertical="center"/>
    </xf>
    <xf numFmtId="0" fontId="30" fillId="0" borderId="0" xfId="2" applyFont="1" applyAlignment="1">
      <alignment horizontal="left" vertical="center"/>
    </xf>
    <xf numFmtId="0" fontId="13" fillId="0" borderId="15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3" fillId="0" borderId="13" xfId="2" applyFont="1" applyBorder="1" applyAlignment="1">
      <alignment vertical="center"/>
    </xf>
    <xf numFmtId="0" fontId="13" fillId="0" borderId="15" xfId="2" applyFont="1" applyBorder="1" applyAlignment="1">
      <alignment vertical="center"/>
    </xf>
    <xf numFmtId="0" fontId="13" fillId="0" borderId="15" xfId="2" applyFont="1" applyBorder="1" applyAlignment="1">
      <alignment horizontal="left" vertical="center"/>
    </xf>
    <xf numFmtId="0" fontId="12" fillId="0" borderId="15" xfId="2" applyFont="1" applyBorder="1" applyAlignment="1">
      <alignment horizontal="left" vertical="center"/>
    </xf>
    <xf numFmtId="9" fontId="13" fillId="0" borderId="15" xfId="6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/>
    </xf>
    <xf numFmtId="0" fontId="12" fillId="0" borderId="15" xfId="2" applyFont="1" applyBorder="1" applyAlignment="1">
      <alignment vertical="center"/>
    </xf>
    <xf numFmtId="0" fontId="13" fillId="0" borderId="15" xfId="0" applyFont="1" applyBorder="1" applyAlignment="1">
      <alignment horizontal="left" vertical="center" wrapText="1"/>
    </xf>
    <xf numFmtId="0" fontId="13" fillId="0" borderId="0" xfId="2" applyFont="1" applyAlignment="1">
      <alignment vertical="center"/>
    </xf>
    <xf numFmtId="0" fontId="12" fillId="0" borderId="13" xfId="2" applyFont="1" applyBorder="1" applyAlignment="1">
      <alignment vertical="center"/>
    </xf>
    <xf numFmtId="9" fontId="13" fillId="0" borderId="15" xfId="2" applyNumberFormat="1" applyFont="1" applyBorder="1" applyAlignment="1">
      <alignment horizontal="center" vertical="center"/>
    </xf>
    <xf numFmtId="9" fontId="13" fillId="0" borderId="13" xfId="2" applyNumberFormat="1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3" fillId="0" borderId="19" xfId="2" applyFont="1" applyBorder="1" applyAlignment="1">
      <alignment vertical="center"/>
    </xf>
    <xf numFmtId="0" fontId="13" fillId="0" borderId="37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2" fillId="0" borderId="15" xfId="2" applyFont="1" applyBorder="1" applyAlignment="1">
      <alignment horizontal="center" vertical="center"/>
    </xf>
    <xf numFmtId="0" fontId="46" fillId="0" borderId="15" xfId="2" applyFont="1" applyBorder="1" applyAlignment="1">
      <alignment horizontal="center" vertical="center"/>
    </xf>
    <xf numFmtId="4" fontId="46" fillId="0" borderId="13" xfId="2" applyNumberFormat="1" applyFont="1" applyBorder="1" applyAlignment="1">
      <alignment horizontal="center" vertical="center"/>
    </xf>
    <xf numFmtId="0" fontId="46" fillId="0" borderId="13" xfId="2" applyFont="1" applyBorder="1" applyAlignment="1">
      <alignment horizontal="center" vertical="center"/>
    </xf>
    <xf numFmtId="0" fontId="12" fillId="0" borderId="19" xfId="2" applyFont="1" applyBorder="1" applyAlignment="1">
      <alignment horizontal="center" vertical="center"/>
    </xf>
    <xf numFmtId="0" fontId="9" fillId="0" borderId="14" xfId="0" applyFont="1" applyBorder="1" applyAlignment="1">
      <alignment horizontal="center"/>
    </xf>
    <xf numFmtId="0" fontId="33" fillId="0" borderId="21" xfId="0" applyFont="1" applyBorder="1"/>
    <xf numFmtId="0" fontId="13" fillId="0" borderId="13" xfId="2" quotePrefix="1" applyFont="1" applyBorder="1" applyAlignment="1">
      <alignment horizontal="left" vertical="center"/>
    </xf>
    <xf numFmtId="0" fontId="13" fillId="0" borderId="13" xfId="2" quotePrefix="1" applyFont="1" applyBorder="1" applyAlignment="1">
      <alignment vertical="center"/>
    </xf>
    <xf numFmtId="0" fontId="13" fillId="0" borderId="15" xfId="2" quotePrefix="1" applyFont="1" applyBorder="1" applyAlignment="1">
      <alignment vertical="center"/>
    </xf>
    <xf numFmtId="0" fontId="13" fillId="0" borderId="15" xfId="2" quotePrefix="1" applyFont="1" applyBorder="1" applyAlignment="1">
      <alignment horizontal="left" vertical="center"/>
    </xf>
    <xf numFmtId="0" fontId="13" fillId="0" borderId="19" xfId="2" quotePrefix="1" applyFont="1" applyBorder="1" applyAlignment="1">
      <alignment vertical="center"/>
    </xf>
    <xf numFmtId="0" fontId="29" fillId="0" borderId="15" xfId="2" quotePrefix="1" applyFont="1" applyBorder="1" applyAlignment="1">
      <alignment horizontal="left" vertical="center"/>
    </xf>
    <xf numFmtId="0" fontId="9" fillId="0" borderId="0" xfId="0" applyFont="1" applyAlignment="1"/>
    <xf numFmtId="0" fontId="0" fillId="0" borderId="0" xfId="0" applyAlignment="1"/>
    <xf numFmtId="0" fontId="8" fillId="2" borderId="1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9" fontId="8" fillId="2" borderId="27" xfId="3" applyFont="1" applyFill="1" applyBorder="1" applyAlignment="1">
      <alignment horizontal="center"/>
    </xf>
    <xf numFmtId="9" fontId="8" fillId="2" borderId="28" xfId="3" applyFont="1" applyFill="1" applyBorder="1" applyAlignment="1">
      <alignment horizontal="center"/>
    </xf>
    <xf numFmtId="9" fontId="8" fillId="2" borderId="11" xfId="3" applyFont="1" applyFill="1" applyBorder="1" applyAlignment="1">
      <alignment horizontal="center"/>
    </xf>
    <xf numFmtId="0" fontId="8" fillId="0" borderId="0" xfId="0" applyFont="1" applyAlignment="1"/>
    <xf numFmtId="0" fontId="12" fillId="2" borderId="1" xfId="0" applyFont="1" applyFill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4" fillId="0" borderId="7" xfId="0" applyFont="1" applyBorder="1" applyAlignment="1">
      <alignment horizontal="center" vertical="center"/>
    </xf>
    <xf numFmtId="0" fontId="13" fillId="0" borderId="23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13" fillId="0" borderId="35" xfId="0" applyFont="1" applyBorder="1" applyAlignment="1">
      <alignment horizontal="left"/>
    </xf>
    <xf numFmtId="0" fontId="13" fillId="0" borderId="14" xfId="0" applyFont="1" applyBorder="1" applyAlignment="1">
      <alignment horizontal="left"/>
    </xf>
    <xf numFmtId="0" fontId="13" fillId="0" borderId="24" xfId="0" applyFont="1" applyBorder="1" applyAlignment="1">
      <alignment horizontal="left"/>
    </xf>
    <xf numFmtId="0" fontId="13" fillId="0" borderId="16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49" fillId="0" borderId="0" xfId="0" applyFont="1" applyAlignment="1"/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13" fillId="0" borderId="18" xfId="0" applyFont="1" applyBorder="1" applyAlignment="1">
      <alignment horizontal="left"/>
    </xf>
    <xf numFmtId="0" fontId="13" fillId="0" borderId="29" xfId="0" applyFont="1" applyBorder="1" applyAlignment="1">
      <alignment horizontal="left"/>
    </xf>
    <xf numFmtId="0" fontId="13" fillId="0" borderId="34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3" fillId="0" borderId="20" xfId="0" applyFont="1" applyBorder="1" applyAlignment="1">
      <alignment horizontal="left"/>
    </xf>
    <xf numFmtId="0" fontId="13" fillId="0" borderId="26" xfId="0" applyFont="1" applyBorder="1" applyAlignment="1">
      <alignment horizontal="left"/>
    </xf>
    <xf numFmtId="0" fontId="13" fillId="0" borderId="25" xfId="0" applyFont="1" applyBorder="1" applyAlignment="1">
      <alignment horizontal="left"/>
    </xf>
    <xf numFmtId="0" fontId="13" fillId="0" borderId="3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3" fillId="0" borderId="8" xfId="0" applyFont="1" applyBorder="1" applyAlignment="1">
      <alignment horizontal="left"/>
    </xf>
    <xf numFmtId="0" fontId="13" fillId="0" borderId="9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8" fillId="2" borderId="27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4" fillId="2" borderId="7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center"/>
    </xf>
    <xf numFmtId="9" fontId="8" fillId="2" borderId="2" xfId="3" applyFont="1" applyFill="1" applyBorder="1" applyAlignment="1">
      <alignment horizontal="center"/>
    </xf>
    <xf numFmtId="9" fontId="8" fillId="2" borderId="3" xfId="3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4" xfId="0" applyFont="1" applyBorder="1" applyAlignment="1">
      <alignment horizontal="left"/>
    </xf>
    <xf numFmtId="0" fontId="9" fillId="0" borderId="24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9" fontId="8" fillId="2" borderId="9" xfId="3" applyFont="1" applyFill="1" applyBorder="1" applyAlignment="1">
      <alignment horizontal="center"/>
    </xf>
    <xf numFmtId="9" fontId="8" fillId="2" borderId="10" xfId="3" applyFont="1" applyFill="1" applyBorder="1" applyAlignment="1">
      <alignment horizontal="center"/>
    </xf>
    <xf numFmtId="0" fontId="14" fillId="0" borderId="5" xfId="0" applyFont="1" applyBorder="1" applyAlignment="1">
      <alignment horizontal="center" vertical="center"/>
    </xf>
    <xf numFmtId="0" fontId="9" fillId="0" borderId="26" xfId="0" applyFont="1" applyBorder="1" applyAlignment="1">
      <alignment horizontal="left"/>
    </xf>
    <xf numFmtId="0" fontId="9" fillId="0" borderId="25" xfId="0" applyFont="1" applyBorder="1" applyAlignment="1">
      <alignment horizontal="left"/>
    </xf>
    <xf numFmtId="0" fontId="9" fillId="0" borderId="32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9" fillId="0" borderId="31" xfId="0" applyFont="1" applyBorder="1" applyAlignment="1">
      <alignment horizontal="left"/>
    </xf>
    <xf numFmtId="0" fontId="9" fillId="0" borderId="36" xfId="0" applyFont="1" applyBorder="1" applyAlignment="1">
      <alignment horizontal="left"/>
    </xf>
    <xf numFmtId="0" fontId="9" fillId="0" borderId="14" xfId="0" quotePrefix="1" applyFont="1" applyBorder="1" applyAlignment="1">
      <alignment horizontal="left"/>
    </xf>
    <xf numFmtId="0" fontId="9" fillId="0" borderId="26" xfId="0" applyFont="1" applyFill="1" applyBorder="1" applyAlignment="1"/>
    <xf numFmtId="0" fontId="9" fillId="0" borderId="25" xfId="0" applyFont="1" applyFill="1" applyBorder="1" applyAlignment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/>
    <xf numFmtId="0" fontId="9" fillId="2" borderId="5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0" fontId="13" fillId="2" borderId="6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20" xfId="0" applyFont="1" applyFill="1" applyBorder="1" applyAlignment="1">
      <alignment vertical="center"/>
    </xf>
    <xf numFmtId="0" fontId="13" fillId="2" borderId="8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3" fillId="2" borderId="10" xfId="0" applyFont="1" applyFill="1" applyBorder="1" applyAlignment="1">
      <alignment vertical="center"/>
    </xf>
    <xf numFmtId="49" fontId="9" fillId="0" borderId="0" xfId="0" applyNumberFormat="1" applyFont="1" applyAlignment="1" applyProtection="1"/>
    <xf numFmtId="0" fontId="8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15" fillId="0" borderId="7" xfId="0" applyFont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32" fillId="2" borderId="27" xfId="0" applyFont="1" applyFill="1" applyBorder="1" applyAlignment="1">
      <alignment horizontal="center"/>
    </xf>
    <xf numFmtId="9" fontId="32" fillId="2" borderId="27" xfId="3" applyFont="1" applyFill="1" applyBorder="1" applyAlignment="1">
      <alignment horizontal="center"/>
    </xf>
    <xf numFmtId="9" fontId="32" fillId="2" borderId="28" xfId="3" applyFont="1" applyFill="1" applyBorder="1" applyAlignment="1">
      <alignment horizontal="center"/>
    </xf>
    <xf numFmtId="9" fontId="32" fillId="2" borderId="11" xfId="3" applyFont="1" applyFill="1" applyBorder="1" applyAlignment="1">
      <alignment horizontal="center"/>
    </xf>
    <xf numFmtId="0" fontId="32" fillId="2" borderId="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9" fontId="8" fillId="2" borderId="8" xfId="3" applyFont="1" applyFill="1" applyBorder="1" applyAlignment="1">
      <alignment horizontal="center" vertical="center"/>
    </xf>
    <xf numFmtId="9" fontId="8" fillId="2" borderId="9" xfId="3" applyFont="1" applyFill="1" applyBorder="1" applyAlignment="1">
      <alignment horizontal="center" vertical="center"/>
    </xf>
    <xf numFmtId="9" fontId="8" fillId="2" borderId="10" xfId="3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9" fontId="8" fillId="2" borderId="27" xfId="3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9" fontId="8" fillId="2" borderId="28" xfId="3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35" fillId="0" borderId="0" xfId="0" applyFont="1" applyAlignment="1">
      <alignment horizontal="left" vertical="center"/>
    </xf>
    <xf numFmtId="0" fontId="32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9" fontId="8" fillId="2" borderId="11" xfId="3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21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9" fontId="8" fillId="0" borderId="0" xfId="3" applyFont="1" applyAlignment="1">
      <alignment horizontal="center"/>
    </xf>
    <xf numFmtId="0" fontId="24" fillId="0" borderId="0" xfId="0" applyFont="1" applyAlignment="1"/>
    <xf numFmtId="0" fontId="0" fillId="0" borderId="0" xfId="0" applyAlignment="1">
      <alignment vertical="center"/>
    </xf>
    <xf numFmtId="0" fontId="9" fillId="0" borderId="32" xfId="0" applyFont="1" applyFill="1" applyBorder="1" applyAlignment="1"/>
    <xf numFmtId="0" fontId="9" fillId="0" borderId="11" xfId="0" applyFont="1" applyBorder="1" applyAlignment="1">
      <alignment horizontal="center"/>
    </xf>
    <xf numFmtId="0" fontId="9" fillId="0" borderId="14" xfId="0" quotePrefix="1" applyFont="1" applyFill="1" applyBorder="1" applyAlignment="1">
      <alignment horizontal="left"/>
    </xf>
    <xf numFmtId="0" fontId="9" fillId="0" borderId="24" xfId="0" applyFont="1" applyFill="1" applyBorder="1" applyAlignment="1">
      <alignment horizontal="left"/>
    </xf>
    <xf numFmtId="0" fontId="9" fillId="0" borderId="16" xfId="0" applyFont="1" applyFill="1" applyBorder="1" applyAlignment="1">
      <alignment horizontal="left"/>
    </xf>
    <xf numFmtId="0" fontId="9" fillId="0" borderId="14" xfId="0" applyFont="1" applyFill="1" applyBorder="1" applyAlignment="1">
      <alignment horizontal="left"/>
    </xf>
    <xf numFmtId="9" fontId="8" fillId="2" borderId="8" xfId="3" applyFont="1" applyFill="1" applyBorder="1" applyAlignment="1">
      <alignment horizontal="center"/>
    </xf>
    <xf numFmtId="49" fontId="9" fillId="0" borderId="0" xfId="0" applyNumberFormat="1" applyFont="1" applyAlignment="1" applyProtection="1">
      <alignment vertical="center"/>
    </xf>
    <xf numFmtId="0" fontId="9" fillId="0" borderId="18" xfId="0" quotePrefix="1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26" xfId="0" quotePrefix="1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32" xfId="0" applyFont="1" applyBorder="1" applyAlignment="1">
      <alignment horizontal="left" vertical="center"/>
    </xf>
    <xf numFmtId="0" fontId="9" fillId="0" borderId="23" xfId="0" quotePrefix="1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35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9" fontId="8" fillId="2" borderId="7" xfId="3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</cellXfs>
  <cellStyles count="7">
    <cellStyle name="Comma" xfId="4" builtinId="3"/>
    <cellStyle name="Normal" xfId="0" builtinId="0"/>
    <cellStyle name="Percent" xfId="3" builtinId="5"/>
    <cellStyle name="เครื่องหมายจุลภาค 2" xfId="1"/>
    <cellStyle name="ปกติ 2" xfId="2"/>
    <cellStyle name="ปกติ_แผนงานประจำปีการศึกษา 2553" xfId="5"/>
    <cellStyle name="เปอร์เซ็นต์ 2" xfId="6"/>
  </cellStyles>
  <dxfs count="0"/>
  <tableStyles count="0" defaultTableStyle="TableStyleMedium9" defaultPivotStyle="PivotStyleLight16"/>
  <colors>
    <mruColors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773113</xdr:colOff>
      <xdr:row>16</xdr:row>
      <xdr:rowOff>103716</xdr:rowOff>
    </xdr:from>
    <xdr:to>
      <xdr:col>16</xdr:col>
      <xdr:colOff>0</xdr:colOff>
      <xdr:row>16</xdr:row>
      <xdr:rowOff>105833</xdr:rowOff>
    </xdr:to>
    <xdr:cxnSp macro="">
      <xdr:nvCxnSpPr>
        <xdr:cNvPr id="10" name="Straight Arrow Connector 2"/>
        <xdr:cNvCxnSpPr/>
      </xdr:nvCxnSpPr>
      <xdr:spPr>
        <a:xfrm>
          <a:off x="3201988" y="5971116"/>
          <a:ext cx="4799012" cy="2117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4762</xdr:colOff>
      <xdr:row>20</xdr:row>
      <xdr:rowOff>114565</xdr:rowOff>
    </xdr:from>
    <xdr:to>
      <xdr:col>13</xdr:col>
      <xdr:colOff>42333</xdr:colOff>
      <xdr:row>20</xdr:row>
      <xdr:rowOff>116416</xdr:rowOff>
    </xdr:to>
    <xdr:cxnSp macro="">
      <xdr:nvCxnSpPr>
        <xdr:cNvPr id="11" name="Straight Arrow Connector 10"/>
        <xdr:cNvCxnSpPr/>
      </xdr:nvCxnSpPr>
      <xdr:spPr>
        <a:xfrm>
          <a:off x="4271962" y="7048765"/>
          <a:ext cx="2171171" cy="185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7938</xdr:colOff>
      <xdr:row>24</xdr:row>
      <xdr:rowOff>137584</xdr:rowOff>
    </xdr:from>
    <xdr:to>
      <xdr:col>14</xdr:col>
      <xdr:colOff>10584</xdr:colOff>
      <xdr:row>24</xdr:row>
      <xdr:rowOff>140230</xdr:rowOff>
    </xdr:to>
    <xdr:cxnSp macro="">
      <xdr:nvCxnSpPr>
        <xdr:cNvPr id="12" name="Straight Arrow Connector 2"/>
        <xdr:cNvCxnSpPr/>
      </xdr:nvCxnSpPr>
      <xdr:spPr>
        <a:xfrm flipV="1">
          <a:off x="4808538" y="8138584"/>
          <a:ext cx="2136246" cy="2646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10597</xdr:colOff>
      <xdr:row>22</xdr:row>
      <xdr:rowOff>116417</xdr:rowOff>
    </xdr:from>
    <xdr:to>
      <xdr:col>14</xdr:col>
      <xdr:colOff>222250</xdr:colOff>
      <xdr:row>22</xdr:row>
      <xdr:rowOff>119065</xdr:rowOff>
    </xdr:to>
    <xdr:cxnSp macro="">
      <xdr:nvCxnSpPr>
        <xdr:cNvPr id="13" name="Straight Arrow Connector 2"/>
        <xdr:cNvCxnSpPr/>
      </xdr:nvCxnSpPr>
      <xdr:spPr>
        <a:xfrm flipV="1">
          <a:off x="4277797" y="7584017"/>
          <a:ext cx="2878653" cy="2648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7945</xdr:colOff>
      <xdr:row>28</xdr:row>
      <xdr:rowOff>140231</xdr:rowOff>
    </xdr:from>
    <xdr:to>
      <xdr:col>15</xdr:col>
      <xdr:colOff>137583</xdr:colOff>
      <xdr:row>28</xdr:row>
      <xdr:rowOff>148167</xdr:rowOff>
    </xdr:to>
    <xdr:cxnSp macro="">
      <xdr:nvCxnSpPr>
        <xdr:cNvPr id="14" name="Straight Arrow Connector 2"/>
        <xdr:cNvCxnSpPr/>
      </xdr:nvCxnSpPr>
      <xdr:spPr>
        <a:xfrm>
          <a:off x="4275145" y="9208031"/>
          <a:ext cx="3330038" cy="7936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9735</xdr:colOff>
      <xdr:row>26</xdr:row>
      <xdr:rowOff>137583</xdr:rowOff>
    </xdr:from>
    <xdr:to>
      <xdr:col>15</xdr:col>
      <xdr:colOff>151678</xdr:colOff>
      <xdr:row>26</xdr:row>
      <xdr:rowOff>140231</xdr:rowOff>
    </xdr:to>
    <xdr:cxnSp macro="">
      <xdr:nvCxnSpPr>
        <xdr:cNvPr id="15" name="Straight Arrow Connector 2"/>
        <xdr:cNvCxnSpPr/>
      </xdr:nvCxnSpPr>
      <xdr:spPr>
        <a:xfrm flipV="1">
          <a:off x="4276935" y="8671983"/>
          <a:ext cx="3342343" cy="2648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95757</xdr:colOff>
      <xdr:row>38</xdr:row>
      <xdr:rowOff>103716</xdr:rowOff>
    </xdr:from>
    <xdr:to>
      <xdr:col>16</xdr:col>
      <xdr:colOff>0</xdr:colOff>
      <xdr:row>38</xdr:row>
      <xdr:rowOff>105833</xdr:rowOff>
    </xdr:to>
    <xdr:cxnSp macro="">
      <xdr:nvCxnSpPr>
        <xdr:cNvPr id="16" name="Straight Arrow Connector 2"/>
        <xdr:cNvCxnSpPr/>
      </xdr:nvCxnSpPr>
      <xdr:spPr>
        <a:xfrm>
          <a:off x="4362957" y="10771716"/>
          <a:ext cx="3638043" cy="2117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131758</xdr:colOff>
      <xdr:row>42</xdr:row>
      <xdr:rowOff>114565</xdr:rowOff>
    </xdr:from>
    <xdr:to>
      <xdr:col>10</xdr:col>
      <xdr:colOff>105830</xdr:colOff>
      <xdr:row>42</xdr:row>
      <xdr:rowOff>127000</xdr:rowOff>
    </xdr:to>
    <xdr:cxnSp macro="">
      <xdr:nvCxnSpPr>
        <xdr:cNvPr id="17" name="Straight Arrow Connector 2"/>
        <xdr:cNvCxnSpPr/>
      </xdr:nvCxnSpPr>
      <xdr:spPr>
        <a:xfrm>
          <a:off x="4398958" y="11849365"/>
          <a:ext cx="507472" cy="12435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222250</xdr:colOff>
      <xdr:row>44</xdr:row>
      <xdr:rowOff>140231</xdr:rowOff>
    </xdr:from>
    <xdr:to>
      <xdr:col>17</xdr:col>
      <xdr:colOff>21167</xdr:colOff>
      <xdr:row>44</xdr:row>
      <xdr:rowOff>148167</xdr:rowOff>
    </xdr:to>
    <xdr:cxnSp macro="">
      <xdr:nvCxnSpPr>
        <xdr:cNvPr id="18" name="Straight Arrow Connector 2"/>
        <xdr:cNvCxnSpPr/>
      </xdr:nvCxnSpPr>
      <xdr:spPr>
        <a:xfrm>
          <a:off x="5022850" y="12408431"/>
          <a:ext cx="3532717" cy="7936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46</xdr:row>
      <xdr:rowOff>137584</xdr:rowOff>
    </xdr:from>
    <xdr:to>
      <xdr:col>14</xdr:col>
      <xdr:colOff>222250</xdr:colOff>
      <xdr:row>46</xdr:row>
      <xdr:rowOff>140232</xdr:rowOff>
    </xdr:to>
    <xdr:cxnSp macro="">
      <xdr:nvCxnSpPr>
        <xdr:cNvPr id="19" name="Straight Arrow Connector 2"/>
        <xdr:cNvCxnSpPr/>
      </xdr:nvCxnSpPr>
      <xdr:spPr>
        <a:xfrm flipV="1">
          <a:off x="5334000" y="12939184"/>
          <a:ext cx="1822450" cy="2648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1586</xdr:colOff>
      <xdr:row>18</xdr:row>
      <xdr:rowOff>130392</xdr:rowOff>
    </xdr:from>
    <xdr:to>
      <xdr:col>13</xdr:col>
      <xdr:colOff>229658</xdr:colOff>
      <xdr:row>18</xdr:row>
      <xdr:rowOff>132243</xdr:rowOff>
    </xdr:to>
    <xdr:cxnSp macro="">
      <xdr:nvCxnSpPr>
        <xdr:cNvPr id="20" name="Straight Arrow Connector 2"/>
        <xdr:cNvCxnSpPr/>
      </xdr:nvCxnSpPr>
      <xdr:spPr>
        <a:xfrm>
          <a:off x="4268786" y="6531192"/>
          <a:ext cx="2361672" cy="185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15</xdr:row>
      <xdr:rowOff>133350</xdr:rowOff>
    </xdr:from>
    <xdr:to>
      <xdr:col>16</xdr:col>
      <xdr:colOff>209550</xdr:colOff>
      <xdr:row>15</xdr:row>
      <xdr:rowOff>133350</xdr:rowOff>
    </xdr:to>
    <xdr:sp macro="" textlink="">
      <xdr:nvSpPr>
        <xdr:cNvPr id="2" name="Line 12"/>
        <xdr:cNvSpPr>
          <a:spLocks noChangeShapeType="1"/>
        </xdr:cNvSpPr>
      </xdr:nvSpPr>
      <xdr:spPr bwMode="auto">
        <a:xfrm>
          <a:off x="6010275" y="4162425"/>
          <a:ext cx="3390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5</xdr:col>
      <xdr:colOff>66675</xdr:colOff>
      <xdr:row>17</xdr:row>
      <xdr:rowOff>142875</xdr:rowOff>
    </xdr:from>
    <xdr:to>
      <xdr:col>16</xdr:col>
      <xdr:colOff>209550</xdr:colOff>
      <xdr:row>17</xdr:row>
      <xdr:rowOff>142875</xdr:rowOff>
    </xdr:to>
    <xdr:sp macro="" textlink="">
      <xdr:nvSpPr>
        <xdr:cNvPr id="3" name="Line 12"/>
        <xdr:cNvSpPr>
          <a:spLocks noChangeShapeType="1"/>
        </xdr:cNvSpPr>
      </xdr:nvSpPr>
      <xdr:spPr bwMode="auto">
        <a:xfrm>
          <a:off x="6010275" y="4705350"/>
          <a:ext cx="3390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5</xdr:col>
      <xdr:colOff>66675</xdr:colOff>
      <xdr:row>20</xdr:row>
      <xdr:rowOff>123825</xdr:rowOff>
    </xdr:from>
    <xdr:to>
      <xdr:col>16</xdr:col>
      <xdr:colOff>209550</xdr:colOff>
      <xdr:row>20</xdr:row>
      <xdr:rowOff>123825</xdr:rowOff>
    </xdr:to>
    <xdr:sp macro="" textlink="">
      <xdr:nvSpPr>
        <xdr:cNvPr id="4" name="Line 12"/>
        <xdr:cNvSpPr>
          <a:spLocks noChangeShapeType="1"/>
        </xdr:cNvSpPr>
      </xdr:nvSpPr>
      <xdr:spPr bwMode="auto">
        <a:xfrm>
          <a:off x="6010275" y="5753100"/>
          <a:ext cx="3390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15</xdr:row>
      <xdr:rowOff>133350</xdr:rowOff>
    </xdr:from>
    <xdr:to>
      <xdr:col>9</xdr:col>
      <xdr:colOff>285750</xdr:colOff>
      <xdr:row>15</xdr:row>
      <xdr:rowOff>134938</xdr:rowOff>
    </xdr:to>
    <xdr:cxnSp macro="">
      <xdr:nvCxnSpPr>
        <xdr:cNvPr id="3" name="Straight Arrow Connector 2"/>
        <xdr:cNvCxnSpPr/>
      </xdr:nvCxnSpPr>
      <xdr:spPr>
        <a:xfrm>
          <a:off x="6048375" y="4591050"/>
          <a:ext cx="857250" cy="1588"/>
        </a:xfrm>
        <a:prstGeom prst="straightConnector1">
          <a:avLst/>
        </a:prstGeom>
        <a:ln>
          <a:solidFill>
            <a:schemeClr val="tx1"/>
          </a:solidFill>
          <a:headEnd type="triangle" w="sm" len="med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581025</xdr:colOff>
      <xdr:row>16</xdr:row>
      <xdr:rowOff>123825</xdr:rowOff>
    </xdr:from>
    <xdr:to>
      <xdr:col>20</xdr:col>
      <xdr:colOff>257175</xdr:colOff>
      <xdr:row>16</xdr:row>
      <xdr:rowOff>125413</xdr:rowOff>
    </xdr:to>
    <xdr:cxnSp macro="">
      <xdr:nvCxnSpPr>
        <xdr:cNvPr id="4" name="Straight Arrow Connector 3"/>
        <xdr:cNvCxnSpPr/>
      </xdr:nvCxnSpPr>
      <xdr:spPr>
        <a:xfrm>
          <a:off x="6219825" y="4667250"/>
          <a:ext cx="3762375" cy="1588"/>
        </a:xfrm>
        <a:prstGeom prst="straightConnector1">
          <a:avLst/>
        </a:prstGeom>
        <a:ln>
          <a:solidFill>
            <a:schemeClr val="tx1"/>
          </a:solidFill>
          <a:headEnd type="triangle" w="sm" len="med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286809</xdr:colOff>
      <xdr:row>18</xdr:row>
      <xdr:rowOff>134408</xdr:rowOff>
    </xdr:from>
    <xdr:to>
      <xdr:col>13</xdr:col>
      <xdr:colOff>286810</xdr:colOff>
      <xdr:row>18</xdr:row>
      <xdr:rowOff>135996</xdr:rowOff>
    </xdr:to>
    <xdr:cxnSp macro="">
      <xdr:nvCxnSpPr>
        <xdr:cNvPr id="5" name="Straight Arrow Connector 4"/>
        <xdr:cNvCxnSpPr/>
      </xdr:nvCxnSpPr>
      <xdr:spPr>
        <a:xfrm>
          <a:off x="7792509" y="5335058"/>
          <a:ext cx="295276" cy="1588"/>
        </a:xfrm>
        <a:prstGeom prst="straightConnector1">
          <a:avLst/>
        </a:prstGeom>
        <a:ln>
          <a:solidFill>
            <a:schemeClr val="tx1"/>
          </a:solidFill>
          <a:headEnd type="triangle" w="sm" len="med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286809</xdr:colOff>
      <xdr:row>18</xdr:row>
      <xdr:rowOff>115358</xdr:rowOff>
    </xdr:from>
    <xdr:to>
      <xdr:col>18</xdr:col>
      <xdr:colOff>286810</xdr:colOff>
      <xdr:row>18</xdr:row>
      <xdr:rowOff>116946</xdr:rowOff>
    </xdr:to>
    <xdr:cxnSp macro="">
      <xdr:nvCxnSpPr>
        <xdr:cNvPr id="6" name="Straight Arrow Connector 5"/>
        <xdr:cNvCxnSpPr/>
      </xdr:nvCxnSpPr>
      <xdr:spPr>
        <a:xfrm>
          <a:off x="9268884" y="5316008"/>
          <a:ext cx="295276" cy="1588"/>
        </a:xfrm>
        <a:prstGeom prst="straightConnector1">
          <a:avLst/>
        </a:prstGeom>
        <a:ln>
          <a:solidFill>
            <a:schemeClr val="tx1"/>
          </a:solidFill>
          <a:headEnd type="triangle" w="sm" len="med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11641</xdr:colOff>
      <xdr:row>24</xdr:row>
      <xdr:rowOff>116416</xdr:rowOff>
    </xdr:from>
    <xdr:to>
      <xdr:col>21</xdr:col>
      <xdr:colOff>9525</xdr:colOff>
      <xdr:row>24</xdr:row>
      <xdr:rowOff>118004</xdr:rowOff>
    </xdr:to>
    <xdr:cxnSp macro="">
      <xdr:nvCxnSpPr>
        <xdr:cNvPr id="2" name="Straight Arrow Connector 1"/>
        <xdr:cNvCxnSpPr/>
      </xdr:nvCxnSpPr>
      <xdr:spPr>
        <a:xfrm>
          <a:off x="9269941" y="6393391"/>
          <a:ext cx="293159" cy="1588"/>
        </a:xfrm>
        <a:prstGeom prst="straightConnector1">
          <a:avLst/>
        </a:prstGeom>
        <a:ln>
          <a:solidFill>
            <a:schemeClr val="tx1"/>
          </a:solidFill>
          <a:headEnd type="triangle" w="sm" len="med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17</xdr:row>
      <xdr:rowOff>104775</xdr:rowOff>
    </xdr:from>
    <xdr:to>
      <xdr:col>11</xdr:col>
      <xdr:colOff>276225</xdr:colOff>
      <xdr:row>17</xdr:row>
      <xdr:rowOff>106363</xdr:rowOff>
    </xdr:to>
    <xdr:cxnSp macro="">
      <xdr:nvCxnSpPr>
        <xdr:cNvPr id="3" name="Straight Arrow Connector 2"/>
        <xdr:cNvCxnSpPr/>
      </xdr:nvCxnSpPr>
      <xdr:spPr>
        <a:xfrm>
          <a:off x="6610350" y="4648200"/>
          <a:ext cx="857250" cy="1588"/>
        </a:xfrm>
        <a:prstGeom prst="straightConnector1">
          <a:avLst/>
        </a:prstGeom>
        <a:ln>
          <a:solidFill>
            <a:schemeClr val="tx1"/>
          </a:solidFill>
          <a:headEnd type="triangle" w="sm" len="med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19</xdr:row>
      <xdr:rowOff>123825</xdr:rowOff>
    </xdr:from>
    <xdr:to>
      <xdr:col>21</xdr:col>
      <xdr:colOff>9525</xdr:colOff>
      <xdr:row>19</xdr:row>
      <xdr:rowOff>125413</xdr:rowOff>
    </xdr:to>
    <xdr:cxnSp macro="">
      <xdr:nvCxnSpPr>
        <xdr:cNvPr id="4" name="Straight Arrow Connector 3"/>
        <xdr:cNvCxnSpPr/>
      </xdr:nvCxnSpPr>
      <xdr:spPr>
        <a:xfrm>
          <a:off x="6048375" y="5600700"/>
          <a:ext cx="3724275" cy="1588"/>
        </a:xfrm>
        <a:prstGeom prst="straightConnector1">
          <a:avLst/>
        </a:prstGeom>
        <a:ln>
          <a:solidFill>
            <a:schemeClr val="tx1"/>
          </a:solidFill>
          <a:headEnd type="triangle" w="sm" len="med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21</xdr:row>
      <xdr:rowOff>123825</xdr:rowOff>
    </xdr:from>
    <xdr:to>
      <xdr:col>21</xdr:col>
      <xdr:colOff>9525</xdr:colOff>
      <xdr:row>21</xdr:row>
      <xdr:rowOff>125413</xdr:rowOff>
    </xdr:to>
    <xdr:cxnSp macro="">
      <xdr:nvCxnSpPr>
        <xdr:cNvPr id="5" name="Straight Arrow Connector 4"/>
        <xdr:cNvCxnSpPr/>
      </xdr:nvCxnSpPr>
      <xdr:spPr>
        <a:xfrm>
          <a:off x="6029325" y="6153150"/>
          <a:ext cx="3743325" cy="1588"/>
        </a:xfrm>
        <a:prstGeom prst="straightConnector1">
          <a:avLst/>
        </a:prstGeom>
        <a:ln>
          <a:solidFill>
            <a:schemeClr val="tx1"/>
          </a:solidFill>
          <a:headEnd type="triangle" w="sm" len="med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15</xdr:row>
      <xdr:rowOff>114300</xdr:rowOff>
    </xdr:from>
    <xdr:to>
      <xdr:col>11</xdr:col>
      <xdr:colOff>0</xdr:colOff>
      <xdr:row>15</xdr:row>
      <xdr:rowOff>115888</xdr:rowOff>
    </xdr:to>
    <xdr:cxnSp macro="">
      <xdr:nvCxnSpPr>
        <xdr:cNvPr id="6" name="Straight Arrow Connector 5"/>
        <xdr:cNvCxnSpPr/>
      </xdr:nvCxnSpPr>
      <xdr:spPr>
        <a:xfrm>
          <a:off x="6629400" y="4162425"/>
          <a:ext cx="561975" cy="1588"/>
        </a:xfrm>
        <a:prstGeom prst="straightConnector1">
          <a:avLst/>
        </a:prstGeom>
        <a:ln>
          <a:solidFill>
            <a:schemeClr val="tx1"/>
          </a:solidFill>
          <a:headEnd type="triangle" w="sm" len="med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23</xdr:row>
      <xdr:rowOff>133350</xdr:rowOff>
    </xdr:from>
    <xdr:to>
      <xdr:col>18</xdr:col>
      <xdr:colOff>123825</xdr:colOff>
      <xdr:row>23</xdr:row>
      <xdr:rowOff>134938</xdr:rowOff>
    </xdr:to>
    <xdr:cxnSp macro="">
      <xdr:nvCxnSpPr>
        <xdr:cNvPr id="7" name="Straight Arrow Connector 6"/>
        <xdr:cNvCxnSpPr/>
      </xdr:nvCxnSpPr>
      <xdr:spPr>
        <a:xfrm>
          <a:off x="8963025" y="6162675"/>
          <a:ext cx="419100" cy="1588"/>
        </a:xfrm>
        <a:prstGeom prst="straightConnector1">
          <a:avLst/>
        </a:prstGeom>
        <a:ln>
          <a:solidFill>
            <a:schemeClr val="tx1"/>
          </a:solidFill>
          <a:headEnd type="triangle" w="sm" len="med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142875</xdr:colOff>
      <xdr:row>26</xdr:row>
      <xdr:rowOff>142875</xdr:rowOff>
    </xdr:from>
    <xdr:to>
      <xdr:col>19</xdr:col>
      <xdr:colOff>247650</xdr:colOff>
      <xdr:row>26</xdr:row>
      <xdr:rowOff>144463</xdr:rowOff>
    </xdr:to>
    <xdr:cxnSp macro="">
      <xdr:nvCxnSpPr>
        <xdr:cNvPr id="8" name="Straight Arrow Connector 7"/>
        <xdr:cNvCxnSpPr/>
      </xdr:nvCxnSpPr>
      <xdr:spPr>
        <a:xfrm>
          <a:off x="9105900" y="7553325"/>
          <a:ext cx="371475" cy="1588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20</xdr:row>
      <xdr:rowOff>133350</xdr:rowOff>
    </xdr:from>
    <xdr:to>
      <xdr:col>16</xdr:col>
      <xdr:colOff>171450</xdr:colOff>
      <xdr:row>20</xdr:row>
      <xdr:rowOff>133350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6029325" y="5114925"/>
          <a:ext cx="3371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5</xdr:col>
      <xdr:colOff>47625</xdr:colOff>
      <xdr:row>23</xdr:row>
      <xdr:rowOff>123825</xdr:rowOff>
    </xdr:from>
    <xdr:to>
      <xdr:col>16</xdr:col>
      <xdr:colOff>171450</xdr:colOff>
      <xdr:row>23</xdr:row>
      <xdr:rowOff>123825</xdr:rowOff>
    </xdr:to>
    <xdr:sp macro="" textlink="">
      <xdr:nvSpPr>
        <xdr:cNvPr id="11" name="Line 12"/>
        <xdr:cNvSpPr>
          <a:spLocks noChangeShapeType="1"/>
        </xdr:cNvSpPr>
      </xdr:nvSpPr>
      <xdr:spPr bwMode="auto">
        <a:xfrm>
          <a:off x="6029325" y="5638800"/>
          <a:ext cx="3371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7</xdr:col>
      <xdr:colOff>9525</xdr:colOff>
      <xdr:row>17</xdr:row>
      <xdr:rowOff>114300</xdr:rowOff>
    </xdr:from>
    <xdr:to>
      <xdr:col>8</xdr:col>
      <xdr:colOff>209550</xdr:colOff>
      <xdr:row>17</xdr:row>
      <xdr:rowOff>114300</xdr:rowOff>
    </xdr:to>
    <xdr:sp macro="" textlink="">
      <xdr:nvSpPr>
        <xdr:cNvPr id="12" name="Line 10"/>
        <xdr:cNvSpPr>
          <a:spLocks noChangeShapeType="1"/>
        </xdr:cNvSpPr>
      </xdr:nvSpPr>
      <xdr:spPr bwMode="auto">
        <a:xfrm>
          <a:off x="6581775" y="4562475"/>
          <a:ext cx="495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10</xdr:col>
      <xdr:colOff>9525</xdr:colOff>
      <xdr:row>25</xdr:row>
      <xdr:rowOff>123825</xdr:rowOff>
    </xdr:from>
    <xdr:to>
      <xdr:col>10</xdr:col>
      <xdr:colOff>285750</xdr:colOff>
      <xdr:row>25</xdr:row>
      <xdr:rowOff>125413</xdr:rowOff>
    </xdr:to>
    <xdr:cxnSp macro="">
      <xdr:nvCxnSpPr>
        <xdr:cNvPr id="13" name="Straight Arrow Connector 12"/>
        <xdr:cNvCxnSpPr/>
      </xdr:nvCxnSpPr>
      <xdr:spPr>
        <a:xfrm>
          <a:off x="7467600" y="6172200"/>
          <a:ext cx="276225" cy="158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19050</xdr:colOff>
      <xdr:row>25</xdr:row>
      <xdr:rowOff>123825</xdr:rowOff>
    </xdr:from>
    <xdr:to>
      <xdr:col>17</xdr:col>
      <xdr:colOff>0</xdr:colOff>
      <xdr:row>25</xdr:row>
      <xdr:rowOff>125413</xdr:rowOff>
    </xdr:to>
    <xdr:cxnSp macro="">
      <xdr:nvCxnSpPr>
        <xdr:cNvPr id="14" name="Straight Arrow Connector 13"/>
        <xdr:cNvCxnSpPr/>
      </xdr:nvCxnSpPr>
      <xdr:spPr>
        <a:xfrm>
          <a:off x="9248775" y="6172200"/>
          <a:ext cx="276225" cy="158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27</xdr:row>
      <xdr:rowOff>142875</xdr:rowOff>
    </xdr:from>
    <xdr:to>
      <xdr:col>10</xdr:col>
      <xdr:colOff>276225</xdr:colOff>
      <xdr:row>27</xdr:row>
      <xdr:rowOff>144463</xdr:rowOff>
    </xdr:to>
    <xdr:cxnSp macro="">
      <xdr:nvCxnSpPr>
        <xdr:cNvPr id="15" name="Straight Arrow Connector 14"/>
        <xdr:cNvCxnSpPr/>
      </xdr:nvCxnSpPr>
      <xdr:spPr>
        <a:xfrm>
          <a:off x="7458075" y="6667500"/>
          <a:ext cx="276225" cy="158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19050</xdr:colOff>
      <xdr:row>27</xdr:row>
      <xdr:rowOff>133350</xdr:rowOff>
    </xdr:from>
    <xdr:to>
      <xdr:col>17</xdr:col>
      <xdr:colOff>0</xdr:colOff>
      <xdr:row>27</xdr:row>
      <xdr:rowOff>134938</xdr:rowOff>
    </xdr:to>
    <xdr:cxnSp macro="">
      <xdr:nvCxnSpPr>
        <xdr:cNvPr id="16" name="Straight Arrow Connector 15"/>
        <xdr:cNvCxnSpPr/>
      </xdr:nvCxnSpPr>
      <xdr:spPr>
        <a:xfrm>
          <a:off x="9248775" y="6657975"/>
          <a:ext cx="276225" cy="158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29</xdr:row>
      <xdr:rowOff>123825</xdr:rowOff>
    </xdr:from>
    <xdr:to>
      <xdr:col>15</xdr:col>
      <xdr:colOff>285750</xdr:colOff>
      <xdr:row>29</xdr:row>
      <xdr:rowOff>125413</xdr:rowOff>
    </xdr:to>
    <xdr:cxnSp macro="">
      <xdr:nvCxnSpPr>
        <xdr:cNvPr id="17" name="Straight Arrow Connector 16"/>
        <xdr:cNvCxnSpPr/>
      </xdr:nvCxnSpPr>
      <xdr:spPr>
        <a:xfrm>
          <a:off x="8353425" y="7124700"/>
          <a:ext cx="866775" cy="158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14</xdr:row>
      <xdr:rowOff>152400</xdr:rowOff>
    </xdr:from>
    <xdr:to>
      <xdr:col>8</xdr:col>
      <xdr:colOff>66675</xdr:colOff>
      <xdr:row>14</xdr:row>
      <xdr:rowOff>153988</xdr:rowOff>
    </xdr:to>
    <xdr:cxnSp macro="">
      <xdr:nvCxnSpPr>
        <xdr:cNvPr id="2" name="Straight Arrow Connector 1"/>
        <xdr:cNvCxnSpPr/>
      </xdr:nvCxnSpPr>
      <xdr:spPr>
        <a:xfrm>
          <a:off x="6172200" y="4248150"/>
          <a:ext cx="876300" cy="158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16</xdr:row>
      <xdr:rowOff>142875</xdr:rowOff>
    </xdr:from>
    <xdr:to>
      <xdr:col>8</xdr:col>
      <xdr:colOff>9525</xdr:colOff>
      <xdr:row>16</xdr:row>
      <xdr:rowOff>144463</xdr:rowOff>
    </xdr:to>
    <xdr:cxnSp macro="">
      <xdr:nvCxnSpPr>
        <xdr:cNvPr id="3" name="Straight Arrow Connector 2"/>
        <xdr:cNvCxnSpPr/>
      </xdr:nvCxnSpPr>
      <xdr:spPr>
        <a:xfrm>
          <a:off x="6677025" y="4648200"/>
          <a:ext cx="342900" cy="158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18</xdr:row>
      <xdr:rowOff>123825</xdr:rowOff>
    </xdr:from>
    <xdr:to>
      <xdr:col>11</xdr:col>
      <xdr:colOff>0</xdr:colOff>
      <xdr:row>18</xdr:row>
      <xdr:rowOff>125413</xdr:rowOff>
    </xdr:to>
    <xdr:cxnSp macro="">
      <xdr:nvCxnSpPr>
        <xdr:cNvPr id="4" name="Straight Arrow Connector 3"/>
        <xdr:cNvCxnSpPr/>
      </xdr:nvCxnSpPr>
      <xdr:spPr>
        <a:xfrm>
          <a:off x="7696200" y="5162550"/>
          <a:ext cx="342900" cy="158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9525</xdr:colOff>
      <xdr:row>18</xdr:row>
      <xdr:rowOff>142875</xdr:rowOff>
    </xdr:from>
    <xdr:to>
      <xdr:col>19</xdr:col>
      <xdr:colOff>9525</xdr:colOff>
      <xdr:row>18</xdr:row>
      <xdr:rowOff>144463</xdr:rowOff>
    </xdr:to>
    <xdr:cxnSp macro="">
      <xdr:nvCxnSpPr>
        <xdr:cNvPr id="5" name="Straight Arrow Connector 4"/>
        <xdr:cNvCxnSpPr/>
      </xdr:nvCxnSpPr>
      <xdr:spPr>
        <a:xfrm>
          <a:off x="9763125" y="5181600"/>
          <a:ext cx="342900" cy="158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27</xdr:row>
      <xdr:rowOff>152400</xdr:rowOff>
    </xdr:from>
    <xdr:to>
      <xdr:col>18</xdr:col>
      <xdr:colOff>247650</xdr:colOff>
      <xdr:row>27</xdr:row>
      <xdr:rowOff>152400</xdr:rowOff>
    </xdr:to>
    <xdr:sp macro="" textlink="">
      <xdr:nvSpPr>
        <xdr:cNvPr id="2" name="Line 57"/>
        <xdr:cNvSpPr>
          <a:spLocks noChangeShapeType="1"/>
        </xdr:cNvSpPr>
      </xdr:nvSpPr>
      <xdr:spPr bwMode="auto">
        <a:xfrm>
          <a:off x="8724900" y="7896225"/>
          <a:ext cx="3419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med"/>
          <a:tailEnd type="triangle" w="sm" len="med"/>
        </a:ln>
      </xdr:spPr>
    </xdr:sp>
    <xdr:clientData/>
  </xdr:twoCellAnchor>
  <xdr:twoCellAnchor>
    <xdr:from>
      <xdr:col>5</xdr:col>
      <xdr:colOff>38100</xdr:colOff>
      <xdr:row>29</xdr:row>
      <xdr:rowOff>133350</xdr:rowOff>
    </xdr:from>
    <xdr:to>
      <xdr:col>18</xdr:col>
      <xdr:colOff>238125</xdr:colOff>
      <xdr:row>29</xdr:row>
      <xdr:rowOff>133350</xdr:rowOff>
    </xdr:to>
    <xdr:sp macro="" textlink="">
      <xdr:nvSpPr>
        <xdr:cNvPr id="3" name="Line 57"/>
        <xdr:cNvSpPr>
          <a:spLocks noChangeShapeType="1"/>
        </xdr:cNvSpPr>
      </xdr:nvSpPr>
      <xdr:spPr bwMode="auto">
        <a:xfrm>
          <a:off x="8715375" y="8429625"/>
          <a:ext cx="3419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med"/>
          <a:tailEnd type="triangle" w="sm" len="med"/>
        </a:ln>
      </xdr:spPr>
    </xdr:sp>
    <xdr:clientData/>
  </xdr:twoCellAnchor>
  <xdr:twoCellAnchor>
    <xdr:from>
      <xdr:col>6</xdr:col>
      <xdr:colOff>200025</xdr:colOff>
      <xdr:row>19</xdr:row>
      <xdr:rowOff>171450</xdr:rowOff>
    </xdr:from>
    <xdr:to>
      <xdr:col>8</xdr:col>
      <xdr:colOff>9525</xdr:colOff>
      <xdr:row>19</xdr:row>
      <xdr:rowOff>171450</xdr:rowOff>
    </xdr:to>
    <xdr:sp macro="" textlink="">
      <xdr:nvSpPr>
        <xdr:cNvPr id="4" name="Line 57"/>
        <xdr:cNvSpPr>
          <a:spLocks noChangeShapeType="1"/>
        </xdr:cNvSpPr>
      </xdr:nvSpPr>
      <xdr:spPr bwMode="auto">
        <a:xfrm>
          <a:off x="9124950" y="55054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med"/>
          <a:tailEnd type="triangle" w="sm" len="med"/>
        </a:ln>
      </xdr:spPr>
    </xdr:sp>
    <xdr:clientData/>
  </xdr:twoCellAnchor>
  <xdr:twoCellAnchor>
    <xdr:from>
      <xdr:col>6</xdr:col>
      <xdr:colOff>219074</xdr:colOff>
      <xdr:row>20</xdr:row>
      <xdr:rowOff>171450</xdr:rowOff>
    </xdr:from>
    <xdr:to>
      <xdr:col>8</xdr:col>
      <xdr:colOff>209549</xdr:colOff>
      <xdr:row>20</xdr:row>
      <xdr:rowOff>171450</xdr:rowOff>
    </xdr:to>
    <xdr:sp macro="" textlink="">
      <xdr:nvSpPr>
        <xdr:cNvPr id="5" name="Line 57"/>
        <xdr:cNvSpPr>
          <a:spLocks noChangeShapeType="1"/>
        </xdr:cNvSpPr>
      </xdr:nvSpPr>
      <xdr:spPr bwMode="auto">
        <a:xfrm>
          <a:off x="9143999" y="5848350"/>
          <a:ext cx="485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med"/>
          <a:tailEnd type="triangle" w="sm" len="med"/>
        </a:ln>
      </xdr:spPr>
    </xdr:sp>
    <xdr:clientData/>
  </xdr:twoCellAnchor>
  <xdr:twoCellAnchor>
    <xdr:from>
      <xdr:col>8</xdr:col>
      <xdr:colOff>0</xdr:colOff>
      <xdr:row>25</xdr:row>
      <xdr:rowOff>123825</xdr:rowOff>
    </xdr:from>
    <xdr:to>
      <xdr:col>9</xdr:col>
      <xdr:colOff>28575</xdr:colOff>
      <xdr:row>25</xdr:row>
      <xdr:rowOff>123825</xdr:rowOff>
    </xdr:to>
    <xdr:sp macro="" textlink="">
      <xdr:nvSpPr>
        <xdr:cNvPr id="6" name="Line 57"/>
        <xdr:cNvSpPr>
          <a:spLocks noChangeShapeType="1"/>
        </xdr:cNvSpPr>
      </xdr:nvSpPr>
      <xdr:spPr bwMode="auto">
        <a:xfrm>
          <a:off x="9420225" y="731520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med"/>
          <a:tailEnd type="triangle" w="sm" len="med"/>
        </a:ln>
      </xdr:spPr>
    </xdr:sp>
    <xdr:clientData/>
  </xdr:twoCellAnchor>
  <xdr:twoCellAnchor>
    <xdr:from>
      <xdr:col>9</xdr:col>
      <xdr:colOff>209550</xdr:colOff>
      <xdr:row>31</xdr:row>
      <xdr:rowOff>95250</xdr:rowOff>
    </xdr:from>
    <xdr:to>
      <xdr:col>11</xdr:col>
      <xdr:colOff>19050</xdr:colOff>
      <xdr:row>31</xdr:row>
      <xdr:rowOff>95250</xdr:rowOff>
    </xdr:to>
    <xdr:sp macro="" textlink="">
      <xdr:nvSpPr>
        <xdr:cNvPr id="7" name="Line 57"/>
        <xdr:cNvSpPr>
          <a:spLocks noChangeShapeType="1"/>
        </xdr:cNvSpPr>
      </xdr:nvSpPr>
      <xdr:spPr bwMode="auto">
        <a:xfrm>
          <a:off x="9877425" y="8943975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med"/>
          <a:tailEnd type="triangle" w="sm" len="med"/>
        </a:ln>
      </xdr:spPr>
    </xdr:sp>
    <xdr:clientData/>
  </xdr:twoCellAnchor>
  <xdr:twoCellAnchor>
    <xdr:from>
      <xdr:col>17</xdr:col>
      <xdr:colOff>209550</xdr:colOff>
      <xdr:row>31</xdr:row>
      <xdr:rowOff>133350</xdr:rowOff>
    </xdr:from>
    <xdr:to>
      <xdr:col>19</xdr:col>
      <xdr:colOff>0</xdr:colOff>
      <xdr:row>31</xdr:row>
      <xdr:rowOff>133350</xdr:rowOff>
    </xdr:to>
    <xdr:sp macro="" textlink="">
      <xdr:nvSpPr>
        <xdr:cNvPr id="8" name="Line 57"/>
        <xdr:cNvSpPr>
          <a:spLocks noChangeShapeType="1"/>
        </xdr:cNvSpPr>
      </xdr:nvSpPr>
      <xdr:spPr bwMode="auto">
        <a:xfrm>
          <a:off x="11858625" y="8982075"/>
          <a:ext cx="314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med"/>
          <a:tailEnd type="triangle" w="sm" len="med"/>
        </a:ln>
      </xdr:spPr>
    </xdr:sp>
    <xdr:clientData/>
  </xdr:twoCellAnchor>
  <xdr:twoCellAnchor>
    <xdr:from>
      <xdr:col>5</xdr:col>
      <xdr:colOff>28575</xdr:colOff>
      <xdr:row>38</xdr:row>
      <xdr:rowOff>152400</xdr:rowOff>
    </xdr:from>
    <xdr:to>
      <xdr:col>18</xdr:col>
      <xdr:colOff>276225</xdr:colOff>
      <xdr:row>38</xdr:row>
      <xdr:rowOff>152400</xdr:rowOff>
    </xdr:to>
    <xdr:sp macro="" textlink="">
      <xdr:nvSpPr>
        <xdr:cNvPr id="9" name="Line 57"/>
        <xdr:cNvSpPr>
          <a:spLocks noChangeShapeType="1"/>
        </xdr:cNvSpPr>
      </xdr:nvSpPr>
      <xdr:spPr bwMode="auto">
        <a:xfrm>
          <a:off x="8705850" y="12277725"/>
          <a:ext cx="3467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med"/>
          <a:tailEnd type="triangle" w="sm" len="med"/>
        </a:ln>
      </xdr:spPr>
    </xdr:sp>
    <xdr:clientData/>
  </xdr:twoCellAnchor>
  <xdr:twoCellAnchor>
    <xdr:from>
      <xdr:col>10</xdr:col>
      <xdr:colOff>9525</xdr:colOff>
      <xdr:row>40</xdr:row>
      <xdr:rowOff>152400</xdr:rowOff>
    </xdr:from>
    <xdr:to>
      <xdr:col>11</xdr:col>
      <xdr:colOff>38100</xdr:colOff>
      <xdr:row>40</xdr:row>
      <xdr:rowOff>152400</xdr:rowOff>
    </xdr:to>
    <xdr:sp macro="" textlink="">
      <xdr:nvSpPr>
        <xdr:cNvPr id="10" name="Line 57"/>
        <xdr:cNvSpPr>
          <a:spLocks noChangeShapeType="1"/>
        </xdr:cNvSpPr>
      </xdr:nvSpPr>
      <xdr:spPr bwMode="auto">
        <a:xfrm>
          <a:off x="9925050" y="1283017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med"/>
          <a:tailEnd type="triangle" w="sm" len="med"/>
        </a:ln>
      </xdr:spPr>
    </xdr:sp>
    <xdr:clientData/>
  </xdr:twoCellAnchor>
  <xdr:twoCellAnchor>
    <xdr:from>
      <xdr:col>8</xdr:col>
      <xdr:colOff>228600</xdr:colOff>
      <xdr:row>39</xdr:row>
      <xdr:rowOff>85725</xdr:rowOff>
    </xdr:from>
    <xdr:to>
      <xdr:col>10</xdr:col>
      <xdr:colOff>9525</xdr:colOff>
      <xdr:row>39</xdr:row>
      <xdr:rowOff>85725</xdr:rowOff>
    </xdr:to>
    <xdr:sp macro="" textlink="">
      <xdr:nvSpPr>
        <xdr:cNvPr id="11" name="Line 57"/>
        <xdr:cNvSpPr>
          <a:spLocks noChangeShapeType="1"/>
        </xdr:cNvSpPr>
      </xdr:nvSpPr>
      <xdr:spPr bwMode="auto">
        <a:xfrm>
          <a:off x="8048625" y="1243012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med"/>
          <a:tailEnd type="triangle" w="sm" len="med"/>
        </a:ln>
      </xdr:spPr>
    </xdr:sp>
    <xdr:clientData/>
  </xdr:twoCellAnchor>
  <xdr:twoCellAnchor>
    <xdr:from>
      <xdr:col>14</xdr:col>
      <xdr:colOff>0</xdr:colOff>
      <xdr:row>39</xdr:row>
      <xdr:rowOff>133350</xdr:rowOff>
    </xdr:from>
    <xdr:to>
      <xdr:col>15</xdr:col>
      <xdr:colOff>28575</xdr:colOff>
      <xdr:row>39</xdr:row>
      <xdr:rowOff>133350</xdr:rowOff>
    </xdr:to>
    <xdr:sp macro="" textlink="">
      <xdr:nvSpPr>
        <xdr:cNvPr id="12" name="Line 57"/>
        <xdr:cNvSpPr>
          <a:spLocks noChangeShapeType="1"/>
        </xdr:cNvSpPr>
      </xdr:nvSpPr>
      <xdr:spPr bwMode="auto">
        <a:xfrm>
          <a:off x="10906125" y="1253490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med"/>
          <a:tailEnd type="triangle" w="sm" len="med"/>
        </a:ln>
      </xdr:spPr>
    </xdr:sp>
    <xdr:clientData/>
  </xdr:twoCellAnchor>
  <xdr:twoCellAnchor>
    <xdr:from>
      <xdr:col>18</xdr:col>
      <xdr:colOff>0</xdr:colOff>
      <xdr:row>39</xdr:row>
      <xdr:rowOff>171450</xdr:rowOff>
    </xdr:from>
    <xdr:to>
      <xdr:col>19</xdr:col>
      <xdr:colOff>19050</xdr:colOff>
      <xdr:row>39</xdr:row>
      <xdr:rowOff>171450</xdr:rowOff>
    </xdr:to>
    <xdr:sp macro="" textlink="">
      <xdr:nvSpPr>
        <xdr:cNvPr id="13" name="Line 57"/>
        <xdr:cNvSpPr>
          <a:spLocks noChangeShapeType="1"/>
        </xdr:cNvSpPr>
      </xdr:nvSpPr>
      <xdr:spPr bwMode="auto">
        <a:xfrm>
          <a:off x="11896725" y="125730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med"/>
          <a:tailEnd type="triangle" w="sm" len="med"/>
        </a:ln>
      </xdr:spPr>
    </xdr:sp>
    <xdr:clientData/>
  </xdr:twoCellAnchor>
  <xdr:twoCellAnchor>
    <xdr:from>
      <xdr:col>5</xdr:col>
      <xdr:colOff>57150</xdr:colOff>
      <xdr:row>42</xdr:row>
      <xdr:rowOff>142875</xdr:rowOff>
    </xdr:from>
    <xdr:to>
      <xdr:col>19</xdr:col>
      <xdr:colOff>19050</xdr:colOff>
      <xdr:row>42</xdr:row>
      <xdr:rowOff>142875</xdr:rowOff>
    </xdr:to>
    <xdr:sp macro="" textlink="">
      <xdr:nvSpPr>
        <xdr:cNvPr id="14" name="Line 57"/>
        <xdr:cNvSpPr>
          <a:spLocks noChangeShapeType="1"/>
        </xdr:cNvSpPr>
      </xdr:nvSpPr>
      <xdr:spPr bwMode="auto">
        <a:xfrm>
          <a:off x="8734425" y="13373100"/>
          <a:ext cx="3457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med"/>
          <a:tailEnd type="triangle" w="sm" len="med"/>
        </a:ln>
      </xdr:spPr>
    </xdr:sp>
    <xdr:clientData/>
  </xdr:twoCellAnchor>
  <xdr:twoCellAnchor>
    <xdr:from>
      <xdr:col>14</xdr:col>
      <xdr:colOff>19050</xdr:colOff>
      <xdr:row>43</xdr:row>
      <xdr:rowOff>133350</xdr:rowOff>
    </xdr:from>
    <xdr:to>
      <xdr:col>15</xdr:col>
      <xdr:colOff>47625</xdr:colOff>
      <xdr:row>43</xdr:row>
      <xdr:rowOff>133350</xdr:rowOff>
    </xdr:to>
    <xdr:sp macro="" textlink="">
      <xdr:nvSpPr>
        <xdr:cNvPr id="15" name="Line 57"/>
        <xdr:cNvSpPr>
          <a:spLocks noChangeShapeType="1"/>
        </xdr:cNvSpPr>
      </xdr:nvSpPr>
      <xdr:spPr bwMode="auto">
        <a:xfrm>
          <a:off x="10925175" y="1363980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med"/>
          <a:tailEnd type="triangle" w="sm" len="med"/>
        </a:ln>
      </xdr:spPr>
    </xdr:sp>
    <xdr:clientData/>
  </xdr:twoCellAnchor>
  <xdr:twoCellAnchor>
    <xdr:from>
      <xdr:col>9</xdr:col>
      <xdr:colOff>0</xdr:colOff>
      <xdr:row>43</xdr:row>
      <xdr:rowOff>114300</xdr:rowOff>
    </xdr:from>
    <xdr:to>
      <xdr:col>10</xdr:col>
      <xdr:colOff>28575</xdr:colOff>
      <xdr:row>43</xdr:row>
      <xdr:rowOff>114300</xdr:rowOff>
    </xdr:to>
    <xdr:sp macro="" textlink="">
      <xdr:nvSpPr>
        <xdr:cNvPr id="16" name="Line 57"/>
        <xdr:cNvSpPr>
          <a:spLocks noChangeShapeType="1"/>
        </xdr:cNvSpPr>
      </xdr:nvSpPr>
      <xdr:spPr bwMode="auto">
        <a:xfrm>
          <a:off x="9667875" y="1362075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med"/>
          <a:tailEnd type="triangle" w="sm" len="med"/>
        </a:ln>
      </xdr:spPr>
    </xdr:sp>
    <xdr:clientData/>
  </xdr:twoCellAnchor>
  <xdr:twoCellAnchor>
    <xdr:from>
      <xdr:col>18</xdr:col>
      <xdr:colOff>0</xdr:colOff>
      <xdr:row>43</xdr:row>
      <xdr:rowOff>123825</xdr:rowOff>
    </xdr:from>
    <xdr:to>
      <xdr:col>19</xdr:col>
      <xdr:colOff>19050</xdr:colOff>
      <xdr:row>43</xdr:row>
      <xdr:rowOff>123825</xdr:rowOff>
    </xdr:to>
    <xdr:sp macro="" textlink="">
      <xdr:nvSpPr>
        <xdr:cNvPr id="17" name="Line 57"/>
        <xdr:cNvSpPr>
          <a:spLocks noChangeShapeType="1"/>
        </xdr:cNvSpPr>
      </xdr:nvSpPr>
      <xdr:spPr bwMode="auto">
        <a:xfrm>
          <a:off x="11896725" y="13630275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med"/>
          <a:tailEnd type="triangle" w="sm" len="med"/>
        </a:ln>
      </xdr:spPr>
    </xdr:sp>
    <xdr:clientData/>
  </xdr:twoCellAnchor>
  <xdr:twoCellAnchor>
    <xdr:from>
      <xdr:col>18</xdr:col>
      <xdr:colOff>9525</xdr:colOff>
      <xdr:row>40</xdr:row>
      <xdr:rowOff>142875</xdr:rowOff>
    </xdr:from>
    <xdr:to>
      <xdr:col>19</xdr:col>
      <xdr:colOff>28575</xdr:colOff>
      <xdr:row>40</xdr:row>
      <xdr:rowOff>142875</xdr:rowOff>
    </xdr:to>
    <xdr:sp macro="" textlink="">
      <xdr:nvSpPr>
        <xdr:cNvPr id="18" name="Line 57"/>
        <xdr:cNvSpPr>
          <a:spLocks noChangeShapeType="1"/>
        </xdr:cNvSpPr>
      </xdr:nvSpPr>
      <xdr:spPr bwMode="auto">
        <a:xfrm>
          <a:off x="11906250" y="1282065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med"/>
          <a:tailEnd type="triangle" w="sm" len="med"/>
        </a:ln>
      </xdr:spPr>
    </xdr:sp>
    <xdr:clientData/>
  </xdr:twoCellAnchor>
  <xdr:twoCellAnchor>
    <xdr:from>
      <xdr:col>10</xdr:col>
      <xdr:colOff>9525</xdr:colOff>
      <xdr:row>52</xdr:row>
      <xdr:rowOff>114300</xdr:rowOff>
    </xdr:from>
    <xdr:to>
      <xdr:col>11</xdr:col>
      <xdr:colOff>38100</xdr:colOff>
      <xdr:row>52</xdr:row>
      <xdr:rowOff>114300</xdr:rowOff>
    </xdr:to>
    <xdr:sp macro="" textlink="">
      <xdr:nvSpPr>
        <xdr:cNvPr id="19" name="Line 57"/>
        <xdr:cNvSpPr>
          <a:spLocks noChangeShapeType="1"/>
        </xdr:cNvSpPr>
      </xdr:nvSpPr>
      <xdr:spPr bwMode="auto">
        <a:xfrm>
          <a:off x="9925050" y="1610677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med"/>
          <a:tailEnd type="triangle" w="sm" len="med"/>
        </a:ln>
      </xdr:spPr>
    </xdr:sp>
    <xdr:clientData/>
  </xdr:twoCellAnchor>
  <xdr:twoCellAnchor>
    <xdr:from>
      <xdr:col>17</xdr:col>
      <xdr:colOff>200025</xdr:colOff>
      <xdr:row>52</xdr:row>
      <xdr:rowOff>152400</xdr:rowOff>
    </xdr:from>
    <xdr:to>
      <xdr:col>19</xdr:col>
      <xdr:colOff>0</xdr:colOff>
      <xdr:row>52</xdr:row>
      <xdr:rowOff>152400</xdr:rowOff>
    </xdr:to>
    <xdr:sp macro="" textlink="">
      <xdr:nvSpPr>
        <xdr:cNvPr id="20" name="Line 57"/>
        <xdr:cNvSpPr>
          <a:spLocks noChangeShapeType="1"/>
        </xdr:cNvSpPr>
      </xdr:nvSpPr>
      <xdr:spPr bwMode="auto">
        <a:xfrm>
          <a:off x="11849100" y="16144875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med"/>
          <a:tailEnd type="triangle" w="sm" len="med"/>
        </a:ln>
      </xdr:spPr>
    </xdr:sp>
    <xdr:clientData/>
  </xdr:twoCellAnchor>
  <xdr:twoCellAnchor>
    <xdr:from>
      <xdr:col>5</xdr:col>
      <xdr:colOff>38100</xdr:colOff>
      <xdr:row>50</xdr:row>
      <xdr:rowOff>152400</xdr:rowOff>
    </xdr:from>
    <xdr:to>
      <xdr:col>19</xdr:col>
      <xdr:colOff>0</xdr:colOff>
      <xdr:row>50</xdr:row>
      <xdr:rowOff>152400</xdr:rowOff>
    </xdr:to>
    <xdr:sp macro="" textlink="">
      <xdr:nvSpPr>
        <xdr:cNvPr id="21" name="Line 57"/>
        <xdr:cNvSpPr>
          <a:spLocks noChangeShapeType="1"/>
        </xdr:cNvSpPr>
      </xdr:nvSpPr>
      <xdr:spPr bwMode="auto">
        <a:xfrm>
          <a:off x="8715375" y="15592425"/>
          <a:ext cx="3457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med"/>
          <a:tailEnd type="triangle" w="sm" len="med"/>
        </a:ln>
      </xdr:spPr>
    </xdr:sp>
    <xdr:clientData/>
  </xdr:twoCellAnchor>
  <xdr:twoCellAnchor>
    <xdr:from>
      <xdr:col>5</xdr:col>
      <xdr:colOff>57150</xdr:colOff>
      <xdr:row>46</xdr:row>
      <xdr:rowOff>123825</xdr:rowOff>
    </xdr:from>
    <xdr:to>
      <xdr:col>19</xdr:col>
      <xdr:colOff>19050</xdr:colOff>
      <xdr:row>46</xdr:row>
      <xdr:rowOff>123825</xdr:rowOff>
    </xdr:to>
    <xdr:sp macro="" textlink="">
      <xdr:nvSpPr>
        <xdr:cNvPr id="22" name="Line 57"/>
        <xdr:cNvSpPr>
          <a:spLocks noChangeShapeType="1"/>
        </xdr:cNvSpPr>
      </xdr:nvSpPr>
      <xdr:spPr bwMode="auto">
        <a:xfrm>
          <a:off x="8734425" y="14458950"/>
          <a:ext cx="3457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med"/>
          <a:tailEnd type="triangle" w="med" len="med"/>
        </a:ln>
      </xdr:spPr>
    </xdr:sp>
    <xdr:clientData/>
  </xdr:twoCellAnchor>
  <xdr:twoCellAnchor>
    <xdr:from>
      <xdr:col>10</xdr:col>
      <xdr:colOff>9525</xdr:colOff>
      <xdr:row>48</xdr:row>
      <xdr:rowOff>123825</xdr:rowOff>
    </xdr:from>
    <xdr:to>
      <xdr:col>11</xdr:col>
      <xdr:colOff>38100</xdr:colOff>
      <xdr:row>48</xdr:row>
      <xdr:rowOff>123825</xdr:rowOff>
    </xdr:to>
    <xdr:sp macro="" textlink="">
      <xdr:nvSpPr>
        <xdr:cNvPr id="23" name="Line 57"/>
        <xdr:cNvSpPr>
          <a:spLocks noChangeShapeType="1"/>
        </xdr:cNvSpPr>
      </xdr:nvSpPr>
      <xdr:spPr bwMode="auto">
        <a:xfrm>
          <a:off x="9925050" y="1501140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med"/>
          <a:tailEnd type="triangle" w="sm" len="med"/>
        </a:ln>
      </xdr:spPr>
    </xdr:sp>
    <xdr:clientData/>
  </xdr:twoCellAnchor>
  <xdr:twoCellAnchor>
    <xdr:from>
      <xdr:col>18</xdr:col>
      <xdr:colOff>9525</xdr:colOff>
      <xdr:row>48</xdr:row>
      <xdr:rowOff>142875</xdr:rowOff>
    </xdr:from>
    <xdr:to>
      <xdr:col>19</xdr:col>
      <xdr:colOff>28575</xdr:colOff>
      <xdr:row>48</xdr:row>
      <xdr:rowOff>142875</xdr:rowOff>
    </xdr:to>
    <xdr:sp macro="" textlink="">
      <xdr:nvSpPr>
        <xdr:cNvPr id="24" name="Line 57"/>
        <xdr:cNvSpPr>
          <a:spLocks noChangeShapeType="1"/>
        </xdr:cNvSpPr>
      </xdr:nvSpPr>
      <xdr:spPr bwMode="auto">
        <a:xfrm>
          <a:off x="11906250" y="1503045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med"/>
          <a:tailEnd type="triangle" w="sm" len="med"/>
        </a:ln>
      </xdr:spPr>
    </xdr:sp>
    <xdr:clientData/>
  </xdr:twoCellAnchor>
  <xdr:twoCellAnchor>
    <xdr:from>
      <xdr:col>9</xdr:col>
      <xdr:colOff>200025</xdr:colOff>
      <xdr:row>60</xdr:row>
      <xdr:rowOff>114300</xdr:rowOff>
    </xdr:from>
    <xdr:to>
      <xdr:col>11</xdr:col>
      <xdr:colOff>9525</xdr:colOff>
      <xdr:row>60</xdr:row>
      <xdr:rowOff>114300</xdr:rowOff>
    </xdr:to>
    <xdr:sp macro="" textlink="">
      <xdr:nvSpPr>
        <xdr:cNvPr id="25" name="Line 57"/>
        <xdr:cNvSpPr>
          <a:spLocks noChangeShapeType="1"/>
        </xdr:cNvSpPr>
      </xdr:nvSpPr>
      <xdr:spPr bwMode="auto">
        <a:xfrm>
          <a:off x="9867900" y="18316575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med"/>
          <a:tailEnd type="triangle" w="sm" len="med"/>
        </a:ln>
      </xdr:spPr>
    </xdr:sp>
    <xdr:clientData/>
  </xdr:twoCellAnchor>
  <xdr:twoCellAnchor>
    <xdr:from>
      <xdr:col>10</xdr:col>
      <xdr:colOff>9525</xdr:colOff>
      <xdr:row>56</xdr:row>
      <xdr:rowOff>171450</xdr:rowOff>
    </xdr:from>
    <xdr:to>
      <xdr:col>11</xdr:col>
      <xdr:colOff>38100</xdr:colOff>
      <xdr:row>56</xdr:row>
      <xdr:rowOff>171450</xdr:rowOff>
    </xdr:to>
    <xdr:sp macro="" textlink="">
      <xdr:nvSpPr>
        <xdr:cNvPr id="26" name="Line 57"/>
        <xdr:cNvSpPr>
          <a:spLocks noChangeShapeType="1"/>
        </xdr:cNvSpPr>
      </xdr:nvSpPr>
      <xdr:spPr bwMode="auto">
        <a:xfrm>
          <a:off x="9925050" y="1726882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med"/>
          <a:tailEnd type="triangle" w="sm" len="med"/>
        </a:ln>
      </xdr:spPr>
    </xdr:sp>
    <xdr:clientData/>
  </xdr:twoCellAnchor>
  <xdr:twoCellAnchor>
    <xdr:from>
      <xdr:col>18</xdr:col>
      <xdr:colOff>0</xdr:colOff>
      <xdr:row>56</xdr:row>
      <xdr:rowOff>123825</xdr:rowOff>
    </xdr:from>
    <xdr:to>
      <xdr:col>19</xdr:col>
      <xdr:colOff>19050</xdr:colOff>
      <xdr:row>56</xdr:row>
      <xdr:rowOff>123825</xdr:rowOff>
    </xdr:to>
    <xdr:sp macro="" textlink="">
      <xdr:nvSpPr>
        <xdr:cNvPr id="27" name="Line 57"/>
        <xdr:cNvSpPr>
          <a:spLocks noChangeShapeType="1"/>
        </xdr:cNvSpPr>
      </xdr:nvSpPr>
      <xdr:spPr bwMode="auto">
        <a:xfrm>
          <a:off x="11896725" y="172212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med"/>
          <a:tailEnd type="triangle" w="sm" len="med"/>
        </a:ln>
      </xdr:spPr>
    </xdr:sp>
    <xdr:clientData/>
  </xdr:twoCellAnchor>
  <xdr:twoCellAnchor>
    <xdr:from>
      <xdr:col>17</xdr:col>
      <xdr:colOff>209550</xdr:colOff>
      <xdr:row>60</xdr:row>
      <xdr:rowOff>142875</xdr:rowOff>
    </xdr:from>
    <xdr:to>
      <xdr:col>19</xdr:col>
      <xdr:colOff>9525</xdr:colOff>
      <xdr:row>60</xdr:row>
      <xdr:rowOff>142875</xdr:rowOff>
    </xdr:to>
    <xdr:sp macro="" textlink="">
      <xdr:nvSpPr>
        <xdr:cNvPr id="28" name="Line 57"/>
        <xdr:cNvSpPr>
          <a:spLocks noChangeShapeType="1"/>
        </xdr:cNvSpPr>
      </xdr:nvSpPr>
      <xdr:spPr bwMode="auto">
        <a:xfrm>
          <a:off x="11858625" y="18345150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med"/>
          <a:tailEnd type="triangle" w="sm" len="med"/>
        </a:ln>
      </xdr:spPr>
    </xdr:sp>
    <xdr:clientData/>
  </xdr:twoCellAnchor>
  <xdr:twoCellAnchor>
    <xdr:from>
      <xdr:col>5</xdr:col>
      <xdr:colOff>57150</xdr:colOff>
      <xdr:row>55</xdr:row>
      <xdr:rowOff>133350</xdr:rowOff>
    </xdr:from>
    <xdr:to>
      <xdr:col>19</xdr:col>
      <xdr:colOff>19050</xdr:colOff>
      <xdr:row>55</xdr:row>
      <xdr:rowOff>133350</xdr:rowOff>
    </xdr:to>
    <xdr:sp macro="" textlink="">
      <xdr:nvSpPr>
        <xdr:cNvPr id="29" name="Line 57"/>
        <xdr:cNvSpPr>
          <a:spLocks noChangeShapeType="1"/>
        </xdr:cNvSpPr>
      </xdr:nvSpPr>
      <xdr:spPr bwMode="auto">
        <a:xfrm>
          <a:off x="8734425" y="16954500"/>
          <a:ext cx="3457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med"/>
          <a:tailEnd type="triangle" w="sm" len="med"/>
        </a:ln>
      </xdr:spPr>
    </xdr:sp>
    <xdr:clientData/>
  </xdr:twoCellAnchor>
  <xdr:twoCellAnchor>
    <xdr:from>
      <xdr:col>5</xdr:col>
      <xdr:colOff>47625</xdr:colOff>
      <xdr:row>59</xdr:row>
      <xdr:rowOff>133350</xdr:rowOff>
    </xdr:from>
    <xdr:to>
      <xdr:col>19</xdr:col>
      <xdr:colOff>9525</xdr:colOff>
      <xdr:row>59</xdr:row>
      <xdr:rowOff>133350</xdr:rowOff>
    </xdr:to>
    <xdr:sp macro="" textlink="">
      <xdr:nvSpPr>
        <xdr:cNvPr id="30" name="Line 57"/>
        <xdr:cNvSpPr>
          <a:spLocks noChangeShapeType="1"/>
        </xdr:cNvSpPr>
      </xdr:nvSpPr>
      <xdr:spPr bwMode="auto">
        <a:xfrm>
          <a:off x="8724900" y="18059400"/>
          <a:ext cx="3457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med"/>
          <a:tailEnd type="triangle" w="sm" len="med"/>
        </a:ln>
      </xdr:spPr>
    </xdr:sp>
    <xdr:clientData/>
  </xdr:twoCellAnchor>
  <xdr:twoCellAnchor>
    <xdr:from>
      <xdr:col>16</xdr:col>
      <xdr:colOff>161924</xdr:colOff>
      <xdr:row>47</xdr:row>
      <xdr:rowOff>114300</xdr:rowOff>
    </xdr:from>
    <xdr:to>
      <xdr:col>18</xdr:col>
      <xdr:colOff>228599</xdr:colOff>
      <xdr:row>47</xdr:row>
      <xdr:rowOff>114300</xdr:rowOff>
    </xdr:to>
    <xdr:sp macro="" textlink="">
      <xdr:nvSpPr>
        <xdr:cNvPr id="31" name="Line 57"/>
        <xdr:cNvSpPr>
          <a:spLocks noChangeShapeType="1"/>
        </xdr:cNvSpPr>
      </xdr:nvSpPr>
      <xdr:spPr bwMode="auto">
        <a:xfrm>
          <a:off x="11563349" y="14725650"/>
          <a:ext cx="561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med"/>
          <a:tailEnd type="triangle" w="sm" len="med"/>
        </a:ln>
      </xdr:spPr>
    </xdr:sp>
    <xdr:clientData/>
  </xdr:twoCellAnchor>
  <xdr:twoCellAnchor>
    <xdr:from>
      <xdr:col>16</xdr:col>
      <xdr:colOff>200024</xdr:colOff>
      <xdr:row>51</xdr:row>
      <xdr:rowOff>152400</xdr:rowOff>
    </xdr:from>
    <xdr:to>
      <xdr:col>19</xdr:col>
      <xdr:colOff>38099</xdr:colOff>
      <xdr:row>51</xdr:row>
      <xdr:rowOff>152400</xdr:rowOff>
    </xdr:to>
    <xdr:sp macro="" textlink="">
      <xdr:nvSpPr>
        <xdr:cNvPr id="32" name="Line 57"/>
        <xdr:cNvSpPr>
          <a:spLocks noChangeShapeType="1"/>
        </xdr:cNvSpPr>
      </xdr:nvSpPr>
      <xdr:spPr bwMode="auto">
        <a:xfrm>
          <a:off x="11601449" y="15868650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med"/>
          <a:tailEnd type="triangle" w="sm" len="med"/>
        </a:ln>
      </xdr:spPr>
    </xdr:sp>
    <xdr:clientData/>
  </xdr:twoCellAnchor>
  <xdr:twoCellAnchor>
    <xdr:from>
      <xdr:col>5</xdr:col>
      <xdr:colOff>19050</xdr:colOff>
      <xdr:row>58</xdr:row>
      <xdr:rowOff>142875</xdr:rowOff>
    </xdr:from>
    <xdr:to>
      <xdr:col>18</xdr:col>
      <xdr:colOff>219075</xdr:colOff>
      <xdr:row>58</xdr:row>
      <xdr:rowOff>142875</xdr:rowOff>
    </xdr:to>
    <xdr:sp macro="" textlink="">
      <xdr:nvSpPr>
        <xdr:cNvPr id="33" name="Line 57"/>
        <xdr:cNvSpPr>
          <a:spLocks noChangeShapeType="1"/>
        </xdr:cNvSpPr>
      </xdr:nvSpPr>
      <xdr:spPr bwMode="auto">
        <a:xfrm>
          <a:off x="8696325" y="17792700"/>
          <a:ext cx="3419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med"/>
          <a:tailEnd type="triangle" w="sm" len="med"/>
        </a:ln>
      </xdr:spPr>
    </xdr:sp>
    <xdr:clientData/>
  </xdr:twoCellAnchor>
  <xdr:twoCellAnchor>
    <xdr:from>
      <xdr:col>9</xdr:col>
      <xdr:colOff>209550</xdr:colOff>
      <xdr:row>44</xdr:row>
      <xdr:rowOff>104775</xdr:rowOff>
    </xdr:from>
    <xdr:to>
      <xdr:col>11</xdr:col>
      <xdr:colOff>19050</xdr:colOff>
      <xdr:row>44</xdr:row>
      <xdr:rowOff>104775</xdr:rowOff>
    </xdr:to>
    <xdr:sp macro="" textlink="">
      <xdr:nvSpPr>
        <xdr:cNvPr id="34" name="Line 57"/>
        <xdr:cNvSpPr>
          <a:spLocks noChangeShapeType="1"/>
        </xdr:cNvSpPr>
      </xdr:nvSpPr>
      <xdr:spPr bwMode="auto">
        <a:xfrm>
          <a:off x="9877425" y="138874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med"/>
          <a:tailEnd type="triangle" w="sm" len="med"/>
        </a:ln>
      </xdr:spPr>
    </xdr:sp>
    <xdr:clientData/>
  </xdr:twoCellAnchor>
  <xdr:twoCellAnchor>
    <xdr:from>
      <xdr:col>18</xdr:col>
      <xdr:colOff>0</xdr:colOff>
      <xdr:row>44</xdr:row>
      <xdr:rowOff>123825</xdr:rowOff>
    </xdr:from>
    <xdr:to>
      <xdr:col>19</xdr:col>
      <xdr:colOff>9525</xdr:colOff>
      <xdr:row>44</xdr:row>
      <xdr:rowOff>123825</xdr:rowOff>
    </xdr:to>
    <xdr:sp macro="" textlink="">
      <xdr:nvSpPr>
        <xdr:cNvPr id="35" name="Line 57"/>
        <xdr:cNvSpPr>
          <a:spLocks noChangeShapeType="1"/>
        </xdr:cNvSpPr>
      </xdr:nvSpPr>
      <xdr:spPr bwMode="auto">
        <a:xfrm>
          <a:off x="11896725" y="13906500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med"/>
          <a:tailEnd type="triangle" w="sm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10583</xdr:colOff>
      <xdr:row>16</xdr:row>
      <xdr:rowOff>137584</xdr:rowOff>
    </xdr:from>
    <xdr:to>
      <xdr:col>12</xdr:col>
      <xdr:colOff>10583</xdr:colOff>
      <xdr:row>16</xdr:row>
      <xdr:rowOff>138115</xdr:rowOff>
    </xdr:to>
    <xdr:cxnSp macro="">
      <xdr:nvCxnSpPr>
        <xdr:cNvPr id="13" name="Straight Arrow Connector 5"/>
        <xdr:cNvCxnSpPr/>
      </xdr:nvCxnSpPr>
      <xdr:spPr>
        <a:xfrm flipV="1">
          <a:off x="8278283" y="4976284"/>
          <a:ext cx="1143000" cy="53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10597</xdr:colOff>
      <xdr:row>19</xdr:row>
      <xdr:rowOff>133350</xdr:rowOff>
    </xdr:from>
    <xdr:to>
      <xdr:col>15</xdr:col>
      <xdr:colOff>10583</xdr:colOff>
      <xdr:row>19</xdr:row>
      <xdr:rowOff>137584</xdr:rowOff>
    </xdr:to>
    <xdr:cxnSp macro="">
      <xdr:nvCxnSpPr>
        <xdr:cNvPr id="14" name="Straight Arrow Connector 13"/>
        <xdr:cNvCxnSpPr/>
      </xdr:nvCxnSpPr>
      <xdr:spPr>
        <a:xfrm>
          <a:off x="8964097" y="5715000"/>
          <a:ext cx="1142986" cy="4234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21167</xdr:colOff>
      <xdr:row>21</xdr:row>
      <xdr:rowOff>116416</xdr:rowOff>
    </xdr:from>
    <xdr:to>
      <xdr:col>13</xdr:col>
      <xdr:colOff>34305</xdr:colOff>
      <xdr:row>21</xdr:row>
      <xdr:rowOff>116417</xdr:rowOff>
    </xdr:to>
    <xdr:cxnSp macro="">
      <xdr:nvCxnSpPr>
        <xdr:cNvPr id="15" name="Straight Arrow Connector 5"/>
        <xdr:cNvCxnSpPr/>
      </xdr:nvCxnSpPr>
      <xdr:spPr>
        <a:xfrm>
          <a:off x="8974667" y="6193366"/>
          <a:ext cx="698938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10590</xdr:colOff>
      <xdr:row>22</xdr:row>
      <xdr:rowOff>116417</xdr:rowOff>
    </xdr:from>
    <xdr:to>
      <xdr:col>11</xdr:col>
      <xdr:colOff>0</xdr:colOff>
      <xdr:row>22</xdr:row>
      <xdr:rowOff>127000</xdr:rowOff>
    </xdr:to>
    <xdr:cxnSp macro="">
      <xdr:nvCxnSpPr>
        <xdr:cNvPr id="16" name="Straight Arrow Connector 5"/>
        <xdr:cNvCxnSpPr/>
      </xdr:nvCxnSpPr>
      <xdr:spPr>
        <a:xfrm flipV="1">
          <a:off x="8964090" y="6441017"/>
          <a:ext cx="218010" cy="10583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12692</xdr:colOff>
      <xdr:row>18</xdr:row>
      <xdr:rowOff>127000</xdr:rowOff>
    </xdr:from>
    <xdr:to>
      <xdr:col>14</xdr:col>
      <xdr:colOff>31750</xdr:colOff>
      <xdr:row>18</xdr:row>
      <xdr:rowOff>127004</xdr:rowOff>
    </xdr:to>
    <xdr:cxnSp macro="">
      <xdr:nvCxnSpPr>
        <xdr:cNvPr id="17" name="Straight Arrow Connector 5"/>
        <xdr:cNvCxnSpPr/>
      </xdr:nvCxnSpPr>
      <xdr:spPr>
        <a:xfrm flipV="1">
          <a:off x="8966192" y="5461000"/>
          <a:ext cx="933458" cy="4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10606</xdr:colOff>
      <xdr:row>23</xdr:row>
      <xdr:rowOff>116416</xdr:rowOff>
    </xdr:from>
    <xdr:to>
      <xdr:col>13</xdr:col>
      <xdr:colOff>179940</xdr:colOff>
      <xdr:row>23</xdr:row>
      <xdr:rowOff>116417</xdr:rowOff>
    </xdr:to>
    <xdr:cxnSp macro="">
      <xdr:nvCxnSpPr>
        <xdr:cNvPr id="18" name="Straight Arrow Connector 5"/>
        <xdr:cNvCxnSpPr/>
      </xdr:nvCxnSpPr>
      <xdr:spPr>
        <a:xfrm>
          <a:off x="9192706" y="6688666"/>
          <a:ext cx="626534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10576</xdr:colOff>
      <xdr:row>20</xdr:row>
      <xdr:rowOff>116416</xdr:rowOff>
    </xdr:from>
    <xdr:to>
      <xdr:col>16</xdr:col>
      <xdr:colOff>0</xdr:colOff>
      <xdr:row>20</xdr:row>
      <xdr:rowOff>116417</xdr:rowOff>
    </xdr:to>
    <xdr:cxnSp macro="">
      <xdr:nvCxnSpPr>
        <xdr:cNvPr id="19" name="Straight Arrow Connector 5"/>
        <xdr:cNvCxnSpPr/>
      </xdr:nvCxnSpPr>
      <xdr:spPr>
        <a:xfrm>
          <a:off x="9649876" y="5945716"/>
          <a:ext cx="675224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306916</xdr:colOff>
      <xdr:row>32</xdr:row>
      <xdr:rowOff>116416</xdr:rowOff>
    </xdr:from>
    <xdr:to>
      <xdr:col>19</xdr:col>
      <xdr:colOff>0</xdr:colOff>
      <xdr:row>32</xdr:row>
      <xdr:rowOff>118004</xdr:rowOff>
    </xdr:to>
    <xdr:cxnSp macro="">
      <xdr:nvCxnSpPr>
        <xdr:cNvPr id="18" name="Straight Arrow Connector 17"/>
        <xdr:cNvCxnSpPr/>
      </xdr:nvCxnSpPr>
      <xdr:spPr>
        <a:xfrm>
          <a:off x="10403416" y="7249583"/>
          <a:ext cx="306917" cy="1588"/>
        </a:xfrm>
        <a:prstGeom prst="straightConnector1">
          <a:avLst/>
        </a:prstGeom>
        <a:ln>
          <a:solidFill>
            <a:schemeClr val="tx1"/>
          </a:solidFill>
          <a:headEnd type="triangle" w="sm" len="med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32</xdr:row>
      <xdr:rowOff>116416</xdr:rowOff>
    </xdr:from>
    <xdr:to>
      <xdr:col>13</xdr:col>
      <xdr:colOff>1</xdr:colOff>
      <xdr:row>32</xdr:row>
      <xdr:rowOff>118004</xdr:rowOff>
    </xdr:to>
    <xdr:cxnSp macro="">
      <xdr:nvCxnSpPr>
        <xdr:cNvPr id="19" name="Straight Arrow Connector 18"/>
        <xdr:cNvCxnSpPr/>
      </xdr:nvCxnSpPr>
      <xdr:spPr>
        <a:xfrm>
          <a:off x="8561917" y="7249583"/>
          <a:ext cx="306917" cy="1588"/>
        </a:xfrm>
        <a:prstGeom prst="straightConnector1">
          <a:avLst/>
        </a:prstGeom>
        <a:ln>
          <a:solidFill>
            <a:schemeClr val="tx1"/>
          </a:solidFill>
          <a:headEnd type="triangle" w="sm" len="med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306916</xdr:colOff>
      <xdr:row>59</xdr:row>
      <xdr:rowOff>116416</xdr:rowOff>
    </xdr:from>
    <xdr:to>
      <xdr:col>19</xdr:col>
      <xdr:colOff>0</xdr:colOff>
      <xdr:row>59</xdr:row>
      <xdr:rowOff>118004</xdr:rowOff>
    </xdr:to>
    <xdr:cxnSp macro="">
      <xdr:nvCxnSpPr>
        <xdr:cNvPr id="20" name="Straight Arrow Connector 19"/>
        <xdr:cNvCxnSpPr/>
      </xdr:nvCxnSpPr>
      <xdr:spPr>
        <a:xfrm>
          <a:off x="10424583" y="7249583"/>
          <a:ext cx="306917" cy="1588"/>
        </a:xfrm>
        <a:prstGeom prst="straightConnector1">
          <a:avLst/>
        </a:prstGeom>
        <a:ln>
          <a:solidFill>
            <a:schemeClr val="tx1"/>
          </a:solidFill>
          <a:headEnd type="triangle" w="sm" len="med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59</xdr:row>
      <xdr:rowOff>116416</xdr:rowOff>
    </xdr:from>
    <xdr:to>
      <xdr:col>13</xdr:col>
      <xdr:colOff>1</xdr:colOff>
      <xdr:row>59</xdr:row>
      <xdr:rowOff>118004</xdr:rowOff>
    </xdr:to>
    <xdr:cxnSp macro="">
      <xdr:nvCxnSpPr>
        <xdr:cNvPr id="21" name="Straight Arrow Connector 20"/>
        <xdr:cNvCxnSpPr/>
      </xdr:nvCxnSpPr>
      <xdr:spPr>
        <a:xfrm>
          <a:off x="8583083" y="7249583"/>
          <a:ext cx="306918" cy="1588"/>
        </a:xfrm>
        <a:prstGeom prst="straightConnector1">
          <a:avLst/>
        </a:prstGeom>
        <a:ln>
          <a:solidFill>
            <a:schemeClr val="tx1"/>
          </a:solidFill>
          <a:headEnd type="triangle" w="sm" len="med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10584</xdr:colOff>
      <xdr:row>15</xdr:row>
      <xdr:rowOff>105833</xdr:rowOff>
    </xdr:from>
    <xdr:to>
      <xdr:col>13</xdr:col>
      <xdr:colOff>10585</xdr:colOff>
      <xdr:row>15</xdr:row>
      <xdr:rowOff>107421</xdr:rowOff>
    </xdr:to>
    <xdr:cxnSp macro="">
      <xdr:nvCxnSpPr>
        <xdr:cNvPr id="22" name="Straight Arrow Connector 21"/>
        <xdr:cNvCxnSpPr/>
      </xdr:nvCxnSpPr>
      <xdr:spPr>
        <a:xfrm>
          <a:off x="8593667" y="4318000"/>
          <a:ext cx="306918" cy="1588"/>
        </a:xfrm>
        <a:prstGeom prst="straightConnector1">
          <a:avLst/>
        </a:prstGeom>
        <a:ln>
          <a:solidFill>
            <a:schemeClr val="tx1"/>
          </a:solidFill>
          <a:headEnd type="triangle" w="sm" len="med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11641</xdr:colOff>
      <xdr:row>56</xdr:row>
      <xdr:rowOff>115358</xdr:rowOff>
    </xdr:from>
    <xdr:to>
      <xdr:col>21</xdr:col>
      <xdr:colOff>9525</xdr:colOff>
      <xdr:row>56</xdr:row>
      <xdr:rowOff>116946</xdr:rowOff>
    </xdr:to>
    <xdr:cxnSp macro="">
      <xdr:nvCxnSpPr>
        <xdr:cNvPr id="23" name="Straight Arrow Connector 22"/>
        <xdr:cNvCxnSpPr/>
      </xdr:nvCxnSpPr>
      <xdr:spPr>
        <a:xfrm>
          <a:off x="9384241" y="14507633"/>
          <a:ext cx="293159" cy="1588"/>
        </a:xfrm>
        <a:prstGeom prst="straightConnector1">
          <a:avLst/>
        </a:prstGeom>
        <a:ln>
          <a:solidFill>
            <a:schemeClr val="tx1"/>
          </a:solidFill>
          <a:headEnd type="triangle" w="sm" len="med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20109</xdr:colOff>
      <xdr:row>29</xdr:row>
      <xdr:rowOff>124883</xdr:rowOff>
    </xdr:from>
    <xdr:to>
      <xdr:col>21</xdr:col>
      <xdr:colOff>20110</xdr:colOff>
      <xdr:row>29</xdr:row>
      <xdr:rowOff>126471</xdr:rowOff>
    </xdr:to>
    <xdr:cxnSp macro="">
      <xdr:nvCxnSpPr>
        <xdr:cNvPr id="9" name="Straight Arrow Connector 8"/>
        <xdr:cNvCxnSpPr/>
      </xdr:nvCxnSpPr>
      <xdr:spPr>
        <a:xfrm>
          <a:off x="9392709" y="7849658"/>
          <a:ext cx="295276" cy="1588"/>
        </a:xfrm>
        <a:prstGeom prst="straightConnector1">
          <a:avLst/>
        </a:prstGeom>
        <a:ln>
          <a:solidFill>
            <a:schemeClr val="tx1"/>
          </a:solidFill>
          <a:headEnd type="triangle" w="sm" len="med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41</xdr:row>
      <xdr:rowOff>144991</xdr:rowOff>
    </xdr:from>
    <xdr:to>
      <xdr:col>14</xdr:col>
      <xdr:colOff>1</xdr:colOff>
      <xdr:row>41</xdr:row>
      <xdr:rowOff>146579</xdr:rowOff>
    </xdr:to>
    <xdr:cxnSp macro="">
      <xdr:nvCxnSpPr>
        <xdr:cNvPr id="10" name="Straight Arrow Connector 9"/>
        <xdr:cNvCxnSpPr/>
      </xdr:nvCxnSpPr>
      <xdr:spPr>
        <a:xfrm>
          <a:off x="8105775" y="10632016"/>
          <a:ext cx="295276" cy="1588"/>
        </a:xfrm>
        <a:prstGeom prst="straightConnector1">
          <a:avLst/>
        </a:prstGeom>
        <a:ln>
          <a:solidFill>
            <a:schemeClr val="tx1"/>
          </a:solidFill>
          <a:headEnd type="triangle" w="sm" len="med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23</xdr:row>
      <xdr:rowOff>0</xdr:rowOff>
    </xdr:from>
    <xdr:to>
      <xdr:col>7</xdr:col>
      <xdr:colOff>9525</xdr:colOff>
      <xdr:row>23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439025" y="5543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9525</xdr:colOff>
      <xdr:row>24</xdr:row>
      <xdr:rowOff>0</xdr:rowOff>
    </xdr:from>
    <xdr:to>
      <xdr:col>7</xdr:col>
      <xdr:colOff>9525</xdr:colOff>
      <xdr:row>24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7439025" y="5781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50800</xdr:colOff>
      <xdr:row>20</xdr:row>
      <xdr:rowOff>123825</xdr:rowOff>
    </xdr:from>
    <xdr:to>
      <xdr:col>18</xdr:col>
      <xdr:colOff>174625</xdr:colOff>
      <xdr:row>20</xdr:row>
      <xdr:rowOff>123825</xdr:rowOff>
    </xdr:to>
    <xdr:cxnSp macro="">
      <xdr:nvCxnSpPr>
        <xdr:cNvPr id="4" name="Straight Arrow Connector 3"/>
        <xdr:cNvCxnSpPr/>
      </xdr:nvCxnSpPr>
      <xdr:spPr>
        <a:xfrm>
          <a:off x="7042150" y="4953000"/>
          <a:ext cx="29432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23813</xdr:colOff>
      <xdr:row>21</xdr:row>
      <xdr:rowOff>109537</xdr:rowOff>
    </xdr:from>
    <xdr:to>
      <xdr:col>18</xdr:col>
      <xdr:colOff>166688</xdr:colOff>
      <xdr:row>21</xdr:row>
      <xdr:rowOff>109537</xdr:rowOff>
    </xdr:to>
    <xdr:cxnSp macro="">
      <xdr:nvCxnSpPr>
        <xdr:cNvPr id="5" name="Straight Arrow Connector 4"/>
        <xdr:cNvCxnSpPr/>
      </xdr:nvCxnSpPr>
      <xdr:spPr>
        <a:xfrm>
          <a:off x="8110538" y="5176837"/>
          <a:ext cx="18669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22</xdr:row>
      <xdr:rowOff>111125</xdr:rowOff>
    </xdr:from>
    <xdr:to>
      <xdr:col>11</xdr:col>
      <xdr:colOff>1588</xdr:colOff>
      <xdr:row>22</xdr:row>
      <xdr:rowOff>111125</xdr:rowOff>
    </xdr:to>
    <xdr:cxnSp macro="">
      <xdr:nvCxnSpPr>
        <xdr:cNvPr id="6" name="Straight Arrow Connector 5"/>
        <xdr:cNvCxnSpPr/>
      </xdr:nvCxnSpPr>
      <xdr:spPr>
        <a:xfrm>
          <a:off x="8086725" y="5416550"/>
          <a:ext cx="220663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1587</xdr:colOff>
      <xdr:row>22</xdr:row>
      <xdr:rowOff>120650</xdr:rowOff>
    </xdr:from>
    <xdr:to>
      <xdr:col>15</xdr:col>
      <xdr:colOff>3175</xdr:colOff>
      <xdr:row>22</xdr:row>
      <xdr:rowOff>120650</xdr:rowOff>
    </xdr:to>
    <xdr:cxnSp macro="">
      <xdr:nvCxnSpPr>
        <xdr:cNvPr id="7" name="Straight Arrow Connector 6"/>
        <xdr:cNvCxnSpPr/>
      </xdr:nvCxnSpPr>
      <xdr:spPr>
        <a:xfrm>
          <a:off x="8964612" y="5426075"/>
          <a:ext cx="220663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46035</xdr:colOff>
      <xdr:row>23</xdr:row>
      <xdr:rowOff>111124</xdr:rowOff>
    </xdr:from>
    <xdr:to>
      <xdr:col>18</xdr:col>
      <xdr:colOff>169860</xdr:colOff>
      <xdr:row>23</xdr:row>
      <xdr:rowOff>111124</xdr:rowOff>
    </xdr:to>
    <xdr:cxnSp macro="">
      <xdr:nvCxnSpPr>
        <xdr:cNvPr id="8" name="Straight Arrow Connector 7"/>
        <xdr:cNvCxnSpPr/>
      </xdr:nvCxnSpPr>
      <xdr:spPr>
        <a:xfrm>
          <a:off x="7037385" y="5654674"/>
          <a:ext cx="29432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31748</xdr:colOff>
      <xdr:row>25</xdr:row>
      <xdr:rowOff>112711</xdr:rowOff>
    </xdr:from>
    <xdr:to>
      <xdr:col>18</xdr:col>
      <xdr:colOff>155573</xdr:colOff>
      <xdr:row>25</xdr:row>
      <xdr:rowOff>112711</xdr:rowOff>
    </xdr:to>
    <xdr:cxnSp macro="">
      <xdr:nvCxnSpPr>
        <xdr:cNvPr id="9" name="Straight Arrow Connector 8"/>
        <xdr:cNvCxnSpPr/>
      </xdr:nvCxnSpPr>
      <xdr:spPr>
        <a:xfrm>
          <a:off x="7023098" y="6132511"/>
          <a:ext cx="29432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49210</xdr:colOff>
      <xdr:row>26</xdr:row>
      <xdr:rowOff>106361</xdr:rowOff>
    </xdr:from>
    <xdr:to>
      <xdr:col>18</xdr:col>
      <xdr:colOff>173035</xdr:colOff>
      <xdr:row>26</xdr:row>
      <xdr:rowOff>106361</xdr:rowOff>
    </xdr:to>
    <xdr:cxnSp macro="">
      <xdr:nvCxnSpPr>
        <xdr:cNvPr id="10" name="Straight Arrow Connector 9"/>
        <xdr:cNvCxnSpPr/>
      </xdr:nvCxnSpPr>
      <xdr:spPr>
        <a:xfrm>
          <a:off x="7040560" y="6364286"/>
          <a:ext cx="29432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42860</xdr:colOff>
      <xdr:row>28</xdr:row>
      <xdr:rowOff>107948</xdr:rowOff>
    </xdr:from>
    <xdr:to>
      <xdr:col>18</xdr:col>
      <xdr:colOff>166685</xdr:colOff>
      <xdr:row>28</xdr:row>
      <xdr:rowOff>107948</xdr:rowOff>
    </xdr:to>
    <xdr:cxnSp macro="">
      <xdr:nvCxnSpPr>
        <xdr:cNvPr id="11" name="Straight Arrow Connector 10"/>
        <xdr:cNvCxnSpPr/>
      </xdr:nvCxnSpPr>
      <xdr:spPr>
        <a:xfrm>
          <a:off x="7034210" y="6842123"/>
          <a:ext cx="29432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36510</xdr:colOff>
      <xdr:row>29</xdr:row>
      <xdr:rowOff>109536</xdr:rowOff>
    </xdr:from>
    <xdr:to>
      <xdr:col>18</xdr:col>
      <xdr:colOff>160335</xdr:colOff>
      <xdr:row>29</xdr:row>
      <xdr:rowOff>109536</xdr:rowOff>
    </xdr:to>
    <xdr:cxnSp macro="">
      <xdr:nvCxnSpPr>
        <xdr:cNvPr id="12" name="Straight Arrow Connector 11"/>
        <xdr:cNvCxnSpPr/>
      </xdr:nvCxnSpPr>
      <xdr:spPr>
        <a:xfrm>
          <a:off x="7027860" y="7081836"/>
          <a:ext cx="29432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46035</xdr:colOff>
      <xdr:row>30</xdr:row>
      <xdr:rowOff>95248</xdr:rowOff>
    </xdr:from>
    <xdr:to>
      <xdr:col>18</xdr:col>
      <xdr:colOff>169860</xdr:colOff>
      <xdr:row>30</xdr:row>
      <xdr:rowOff>95248</xdr:rowOff>
    </xdr:to>
    <xdr:cxnSp macro="">
      <xdr:nvCxnSpPr>
        <xdr:cNvPr id="13" name="Straight Arrow Connector 12"/>
        <xdr:cNvCxnSpPr/>
      </xdr:nvCxnSpPr>
      <xdr:spPr>
        <a:xfrm>
          <a:off x="7037385" y="7305673"/>
          <a:ext cx="29432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55560</xdr:colOff>
      <xdr:row>31</xdr:row>
      <xdr:rowOff>104773</xdr:rowOff>
    </xdr:from>
    <xdr:to>
      <xdr:col>18</xdr:col>
      <xdr:colOff>179385</xdr:colOff>
      <xdr:row>31</xdr:row>
      <xdr:rowOff>104773</xdr:rowOff>
    </xdr:to>
    <xdr:cxnSp macro="">
      <xdr:nvCxnSpPr>
        <xdr:cNvPr id="14" name="Straight Arrow Connector 13"/>
        <xdr:cNvCxnSpPr/>
      </xdr:nvCxnSpPr>
      <xdr:spPr>
        <a:xfrm>
          <a:off x="7046910" y="7553323"/>
          <a:ext cx="29432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33335</xdr:colOff>
      <xdr:row>32</xdr:row>
      <xdr:rowOff>114298</xdr:rowOff>
    </xdr:from>
    <xdr:to>
      <xdr:col>18</xdr:col>
      <xdr:colOff>157160</xdr:colOff>
      <xdr:row>32</xdr:row>
      <xdr:rowOff>114298</xdr:rowOff>
    </xdr:to>
    <xdr:cxnSp macro="">
      <xdr:nvCxnSpPr>
        <xdr:cNvPr id="15" name="Straight Arrow Connector 14"/>
        <xdr:cNvCxnSpPr/>
      </xdr:nvCxnSpPr>
      <xdr:spPr>
        <a:xfrm>
          <a:off x="7024685" y="7800973"/>
          <a:ext cx="29432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34922</xdr:colOff>
      <xdr:row>33</xdr:row>
      <xdr:rowOff>123823</xdr:rowOff>
    </xdr:from>
    <xdr:to>
      <xdr:col>18</xdr:col>
      <xdr:colOff>158747</xdr:colOff>
      <xdr:row>33</xdr:row>
      <xdr:rowOff>123823</xdr:rowOff>
    </xdr:to>
    <xdr:cxnSp macro="">
      <xdr:nvCxnSpPr>
        <xdr:cNvPr id="16" name="Straight Arrow Connector 15"/>
        <xdr:cNvCxnSpPr/>
      </xdr:nvCxnSpPr>
      <xdr:spPr>
        <a:xfrm>
          <a:off x="7026272" y="8048623"/>
          <a:ext cx="29432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119059</xdr:colOff>
      <xdr:row>18</xdr:row>
      <xdr:rowOff>103187</xdr:rowOff>
    </xdr:from>
    <xdr:to>
      <xdr:col>18</xdr:col>
      <xdr:colOff>95247</xdr:colOff>
      <xdr:row>18</xdr:row>
      <xdr:rowOff>103187</xdr:rowOff>
    </xdr:to>
    <xdr:cxnSp macro="">
      <xdr:nvCxnSpPr>
        <xdr:cNvPr id="17" name="Straight Arrow Connector 16"/>
        <xdr:cNvCxnSpPr/>
      </xdr:nvCxnSpPr>
      <xdr:spPr>
        <a:xfrm>
          <a:off x="7767634" y="4456112"/>
          <a:ext cx="2138363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33335</xdr:colOff>
      <xdr:row>27</xdr:row>
      <xdr:rowOff>106361</xdr:rowOff>
    </xdr:from>
    <xdr:to>
      <xdr:col>18</xdr:col>
      <xdr:colOff>157160</xdr:colOff>
      <xdr:row>27</xdr:row>
      <xdr:rowOff>106361</xdr:rowOff>
    </xdr:to>
    <xdr:cxnSp macro="">
      <xdr:nvCxnSpPr>
        <xdr:cNvPr id="18" name="Straight Arrow Connector 17"/>
        <xdr:cNvCxnSpPr/>
      </xdr:nvCxnSpPr>
      <xdr:spPr>
        <a:xfrm>
          <a:off x="7024685" y="6602411"/>
          <a:ext cx="29432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69849</xdr:colOff>
      <xdr:row>14</xdr:row>
      <xdr:rowOff>104775</xdr:rowOff>
    </xdr:from>
    <xdr:to>
      <xdr:col>18</xdr:col>
      <xdr:colOff>166688</xdr:colOff>
      <xdr:row>14</xdr:row>
      <xdr:rowOff>104775</xdr:rowOff>
    </xdr:to>
    <xdr:cxnSp macro="">
      <xdr:nvCxnSpPr>
        <xdr:cNvPr id="3" name="Straight Arrow Connector 2"/>
        <xdr:cNvCxnSpPr/>
      </xdr:nvCxnSpPr>
      <xdr:spPr>
        <a:xfrm>
          <a:off x="7365999" y="3505200"/>
          <a:ext cx="2697164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46037</xdr:colOff>
      <xdr:row>19</xdr:row>
      <xdr:rowOff>117475</xdr:rowOff>
    </xdr:from>
    <xdr:to>
      <xdr:col>18</xdr:col>
      <xdr:colOff>119063</xdr:colOff>
      <xdr:row>19</xdr:row>
      <xdr:rowOff>117475</xdr:rowOff>
    </xdr:to>
    <xdr:cxnSp macro="">
      <xdr:nvCxnSpPr>
        <xdr:cNvPr id="4" name="Straight Arrow Connector 3"/>
        <xdr:cNvCxnSpPr/>
      </xdr:nvCxnSpPr>
      <xdr:spPr>
        <a:xfrm>
          <a:off x="7342187" y="4708525"/>
          <a:ext cx="2673351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57149</xdr:colOff>
      <xdr:row>21</xdr:row>
      <xdr:rowOff>127000</xdr:rowOff>
    </xdr:from>
    <xdr:to>
      <xdr:col>18</xdr:col>
      <xdr:colOff>119063</xdr:colOff>
      <xdr:row>21</xdr:row>
      <xdr:rowOff>127000</xdr:rowOff>
    </xdr:to>
    <xdr:cxnSp macro="">
      <xdr:nvCxnSpPr>
        <xdr:cNvPr id="5" name="Straight Arrow Connector 4"/>
        <xdr:cNvCxnSpPr/>
      </xdr:nvCxnSpPr>
      <xdr:spPr>
        <a:xfrm>
          <a:off x="7353299" y="5194300"/>
          <a:ext cx="2662239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28574</xdr:colOff>
      <xdr:row>23</xdr:row>
      <xdr:rowOff>111125</xdr:rowOff>
    </xdr:from>
    <xdr:to>
      <xdr:col>18</xdr:col>
      <xdr:colOff>79375</xdr:colOff>
      <xdr:row>23</xdr:row>
      <xdr:rowOff>111125</xdr:rowOff>
    </xdr:to>
    <xdr:cxnSp macro="">
      <xdr:nvCxnSpPr>
        <xdr:cNvPr id="6" name="Straight Arrow Connector 5"/>
        <xdr:cNvCxnSpPr/>
      </xdr:nvCxnSpPr>
      <xdr:spPr>
        <a:xfrm>
          <a:off x="7324724" y="5654675"/>
          <a:ext cx="2651126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17462</xdr:colOff>
      <xdr:row>25</xdr:row>
      <xdr:rowOff>104775</xdr:rowOff>
    </xdr:from>
    <xdr:to>
      <xdr:col>18</xdr:col>
      <xdr:colOff>127000</xdr:colOff>
      <xdr:row>25</xdr:row>
      <xdr:rowOff>104775</xdr:rowOff>
    </xdr:to>
    <xdr:cxnSp macro="">
      <xdr:nvCxnSpPr>
        <xdr:cNvPr id="7" name="Straight Arrow Connector 6"/>
        <xdr:cNvCxnSpPr/>
      </xdr:nvCxnSpPr>
      <xdr:spPr>
        <a:xfrm>
          <a:off x="7313612" y="6124575"/>
          <a:ext cx="2709863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26987</xdr:colOff>
      <xdr:row>28</xdr:row>
      <xdr:rowOff>103188</xdr:rowOff>
    </xdr:from>
    <xdr:to>
      <xdr:col>18</xdr:col>
      <xdr:colOff>111125</xdr:colOff>
      <xdr:row>28</xdr:row>
      <xdr:rowOff>103188</xdr:rowOff>
    </xdr:to>
    <xdr:cxnSp macro="">
      <xdr:nvCxnSpPr>
        <xdr:cNvPr id="8" name="Straight Arrow Connector 7"/>
        <xdr:cNvCxnSpPr/>
      </xdr:nvCxnSpPr>
      <xdr:spPr>
        <a:xfrm>
          <a:off x="7323137" y="6837363"/>
          <a:ext cx="2684463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23</xdr:row>
      <xdr:rowOff>0</xdr:rowOff>
    </xdr:from>
    <xdr:to>
      <xdr:col>7</xdr:col>
      <xdr:colOff>9525</xdr:colOff>
      <xdr:row>23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781925" y="5543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79375</xdr:colOff>
      <xdr:row>14</xdr:row>
      <xdr:rowOff>126999</xdr:rowOff>
    </xdr:from>
    <xdr:to>
      <xdr:col>13</xdr:col>
      <xdr:colOff>134938</xdr:colOff>
      <xdr:row>14</xdr:row>
      <xdr:rowOff>126999</xdr:rowOff>
    </xdr:to>
    <xdr:cxnSp macro="">
      <xdr:nvCxnSpPr>
        <xdr:cNvPr id="4" name="Straight Arrow Connector 3"/>
        <xdr:cNvCxnSpPr/>
      </xdr:nvCxnSpPr>
      <xdr:spPr>
        <a:xfrm>
          <a:off x="7413625" y="3527424"/>
          <a:ext cx="1808163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15</xdr:row>
      <xdr:rowOff>142875</xdr:rowOff>
    </xdr:from>
    <xdr:to>
      <xdr:col>19</xdr:col>
      <xdr:colOff>0</xdr:colOff>
      <xdr:row>15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6372225" y="4095750"/>
          <a:ext cx="3667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med"/>
          <a:tailEnd type="triangle" w="sm" len="med"/>
        </a:ln>
      </xdr:spPr>
    </xdr:sp>
    <xdr:clientData/>
  </xdr:twoCellAnchor>
  <xdr:twoCellAnchor>
    <xdr:from>
      <xdr:col>5</xdr:col>
      <xdr:colOff>57150</xdr:colOff>
      <xdr:row>35</xdr:row>
      <xdr:rowOff>152400</xdr:rowOff>
    </xdr:from>
    <xdr:to>
      <xdr:col>18</xdr:col>
      <xdr:colOff>247650</xdr:colOff>
      <xdr:row>35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372225" y="8953500"/>
          <a:ext cx="364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5</xdr:col>
      <xdr:colOff>47625</xdr:colOff>
      <xdr:row>56</xdr:row>
      <xdr:rowOff>142875</xdr:rowOff>
    </xdr:from>
    <xdr:to>
      <xdr:col>18</xdr:col>
      <xdr:colOff>238125</xdr:colOff>
      <xdr:row>56</xdr:row>
      <xdr:rowOff>142875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6343650" y="14963775"/>
          <a:ext cx="3648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76</xdr:row>
      <xdr:rowOff>133350</xdr:rowOff>
    </xdr:from>
    <xdr:to>
      <xdr:col>7</xdr:col>
      <xdr:colOff>0</xdr:colOff>
      <xdr:row>76</xdr:row>
      <xdr:rowOff>133350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6400800" y="19211925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med"/>
          <a:tailEnd type="triangle" w="sm" len="med"/>
        </a:ln>
      </xdr:spPr>
    </xdr:sp>
    <xdr:clientData/>
  </xdr:twoCellAnchor>
  <xdr:twoCellAnchor>
    <xdr:from>
      <xdr:col>5</xdr:col>
      <xdr:colOff>200025</xdr:colOff>
      <xdr:row>77</xdr:row>
      <xdr:rowOff>152400</xdr:rowOff>
    </xdr:from>
    <xdr:to>
      <xdr:col>7</xdr:col>
      <xdr:colOff>9525</xdr:colOff>
      <xdr:row>77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6410325" y="19478625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med"/>
          <a:tailEnd type="triangle" w="sm" len="med"/>
        </a:ln>
      </xdr:spPr>
    </xdr:sp>
    <xdr:clientData/>
  </xdr:twoCellAnchor>
  <xdr:twoCellAnchor>
    <xdr:from>
      <xdr:col>5</xdr:col>
      <xdr:colOff>190500</xdr:colOff>
      <xdr:row>79</xdr:row>
      <xdr:rowOff>104775</xdr:rowOff>
    </xdr:from>
    <xdr:to>
      <xdr:col>7</xdr:col>
      <xdr:colOff>0</xdr:colOff>
      <xdr:row>79</xdr:row>
      <xdr:rowOff>104775</xdr:rowOff>
    </xdr:to>
    <xdr:sp macro="" textlink="">
      <xdr:nvSpPr>
        <xdr:cNvPr id="4" name="Line 2"/>
        <xdr:cNvSpPr>
          <a:spLocks noChangeShapeType="1"/>
        </xdr:cNvSpPr>
      </xdr:nvSpPr>
      <xdr:spPr bwMode="auto">
        <a:xfrm flipV="1">
          <a:off x="6400800" y="19926300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med"/>
          <a:tailEnd type="triangle" w="sm" len="med"/>
        </a:ln>
      </xdr:spPr>
    </xdr:sp>
    <xdr:clientData/>
  </xdr:twoCellAnchor>
  <xdr:twoCellAnchor>
    <xdr:from>
      <xdr:col>5</xdr:col>
      <xdr:colOff>0</xdr:colOff>
      <xdr:row>16</xdr:row>
      <xdr:rowOff>133350</xdr:rowOff>
    </xdr:from>
    <xdr:to>
      <xdr:col>9</xdr:col>
      <xdr:colOff>333375</xdr:colOff>
      <xdr:row>16</xdr:row>
      <xdr:rowOff>134938</xdr:rowOff>
    </xdr:to>
    <xdr:cxnSp macro="">
      <xdr:nvCxnSpPr>
        <xdr:cNvPr id="5" name="Straight Arrow Connector 4"/>
        <xdr:cNvCxnSpPr/>
      </xdr:nvCxnSpPr>
      <xdr:spPr>
        <a:xfrm>
          <a:off x="6210300" y="4067175"/>
          <a:ext cx="1714500" cy="1588"/>
        </a:xfrm>
        <a:prstGeom prst="straightConnector1">
          <a:avLst/>
        </a:prstGeom>
        <a:ln>
          <a:solidFill>
            <a:schemeClr val="tx1"/>
          </a:solidFill>
          <a:headEnd type="triangle" w="sm" len="med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</xdr:colOff>
      <xdr:row>17</xdr:row>
      <xdr:rowOff>123825</xdr:rowOff>
    </xdr:from>
    <xdr:to>
      <xdr:col>14</xdr:col>
      <xdr:colOff>352425</xdr:colOff>
      <xdr:row>17</xdr:row>
      <xdr:rowOff>125413</xdr:rowOff>
    </xdr:to>
    <xdr:cxnSp macro="">
      <xdr:nvCxnSpPr>
        <xdr:cNvPr id="6" name="Straight Arrow Connector 5"/>
        <xdr:cNvCxnSpPr/>
      </xdr:nvCxnSpPr>
      <xdr:spPr>
        <a:xfrm>
          <a:off x="7943850" y="4305300"/>
          <a:ext cx="1743075" cy="1588"/>
        </a:xfrm>
        <a:prstGeom prst="straightConnector1">
          <a:avLst/>
        </a:prstGeom>
        <a:ln>
          <a:solidFill>
            <a:schemeClr val="tx1"/>
          </a:solidFill>
          <a:headEnd type="triangle" w="sm" len="med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</xdr:colOff>
      <xdr:row>18</xdr:row>
      <xdr:rowOff>133350</xdr:rowOff>
    </xdr:from>
    <xdr:to>
      <xdr:col>15</xdr:col>
      <xdr:colOff>342900</xdr:colOff>
      <xdr:row>18</xdr:row>
      <xdr:rowOff>134938</xdr:rowOff>
    </xdr:to>
    <xdr:cxnSp macro="">
      <xdr:nvCxnSpPr>
        <xdr:cNvPr id="7" name="Straight Arrow Connector 6"/>
        <xdr:cNvCxnSpPr/>
      </xdr:nvCxnSpPr>
      <xdr:spPr>
        <a:xfrm>
          <a:off x="7943850" y="4562475"/>
          <a:ext cx="2095500" cy="1588"/>
        </a:xfrm>
        <a:prstGeom prst="straightConnector1">
          <a:avLst/>
        </a:prstGeom>
        <a:ln>
          <a:solidFill>
            <a:schemeClr val="tx1"/>
          </a:solidFill>
          <a:headEnd type="triangle" w="sm" len="med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53</xdr:row>
      <xdr:rowOff>133350</xdr:rowOff>
    </xdr:from>
    <xdr:to>
      <xdr:col>16</xdr:col>
      <xdr:colOff>352425</xdr:colOff>
      <xdr:row>53</xdr:row>
      <xdr:rowOff>134938</xdr:rowOff>
    </xdr:to>
    <xdr:cxnSp macro="">
      <xdr:nvCxnSpPr>
        <xdr:cNvPr id="8" name="Straight Arrow Connector 7"/>
        <xdr:cNvCxnSpPr/>
      </xdr:nvCxnSpPr>
      <xdr:spPr>
        <a:xfrm>
          <a:off x="6229350" y="13344525"/>
          <a:ext cx="4181475" cy="1588"/>
        </a:xfrm>
        <a:prstGeom prst="straightConnector1">
          <a:avLst/>
        </a:prstGeom>
        <a:ln>
          <a:solidFill>
            <a:schemeClr val="tx1"/>
          </a:solidFill>
          <a:headEnd type="triangle" w="sm" len="med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56</xdr:row>
      <xdr:rowOff>133350</xdr:rowOff>
    </xdr:from>
    <xdr:to>
      <xdr:col>5</xdr:col>
      <xdr:colOff>352425</xdr:colOff>
      <xdr:row>56</xdr:row>
      <xdr:rowOff>134938</xdr:rowOff>
    </xdr:to>
    <xdr:cxnSp macro="">
      <xdr:nvCxnSpPr>
        <xdr:cNvPr id="9" name="Straight Arrow Connector 8"/>
        <xdr:cNvCxnSpPr/>
      </xdr:nvCxnSpPr>
      <xdr:spPr>
        <a:xfrm>
          <a:off x="6210300" y="14144625"/>
          <a:ext cx="352425" cy="1588"/>
        </a:xfrm>
        <a:prstGeom prst="straightConnector1">
          <a:avLst/>
        </a:prstGeom>
        <a:ln>
          <a:solidFill>
            <a:schemeClr val="tx1"/>
          </a:solidFill>
          <a:headEnd type="triangle" w="sm" len="med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58</xdr:row>
      <xdr:rowOff>142875</xdr:rowOff>
    </xdr:from>
    <xdr:to>
      <xdr:col>5</xdr:col>
      <xdr:colOff>352425</xdr:colOff>
      <xdr:row>58</xdr:row>
      <xdr:rowOff>144463</xdr:rowOff>
    </xdr:to>
    <xdr:cxnSp macro="">
      <xdr:nvCxnSpPr>
        <xdr:cNvPr id="10" name="Straight Arrow Connector 9"/>
        <xdr:cNvCxnSpPr/>
      </xdr:nvCxnSpPr>
      <xdr:spPr>
        <a:xfrm>
          <a:off x="6210300" y="14649450"/>
          <a:ext cx="352425" cy="1588"/>
        </a:xfrm>
        <a:prstGeom prst="straightConnector1">
          <a:avLst/>
        </a:prstGeom>
        <a:ln>
          <a:solidFill>
            <a:schemeClr val="tx1"/>
          </a:solidFill>
          <a:headEnd type="triangle" w="sm" len="med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60</xdr:row>
      <xdr:rowOff>142875</xdr:rowOff>
    </xdr:from>
    <xdr:to>
      <xdr:col>5</xdr:col>
      <xdr:colOff>352425</xdr:colOff>
      <xdr:row>60</xdr:row>
      <xdr:rowOff>144463</xdr:rowOff>
    </xdr:to>
    <xdr:cxnSp macro="">
      <xdr:nvCxnSpPr>
        <xdr:cNvPr id="11" name="Straight Arrow Connector 10"/>
        <xdr:cNvCxnSpPr/>
      </xdr:nvCxnSpPr>
      <xdr:spPr>
        <a:xfrm>
          <a:off x="6210300" y="15144750"/>
          <a:ext cx="352425" cy="1588"/>
        </a:xfrm>
        <a:prstGeom prst="straightConnector1">
          <a:avLst/>
        </a:prstGeom>
        <a:ln>
          <a:solidFill>
            <a:schemeClr val="tx1"/>
          </a:solidFill>
          <a:headEnd type="triangle" w="sm" len="med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695325</xdr:colOff>
      <xdr:row>68</xdr:row>
      <xdr:rowOff>123825</xdr:rowOff>
    </xdr:from>
    <xdr:to>
      <xdr:col>5</xdr:col>
      <xdr:colOff>342900</xdr:colOff>
      <xdr:row>68</xdr:row>
      <xdr:rowOff>125413</xdr:rowOff>
    </xdr:to>
    <xdr:cxnSp macro="">
      <xdr:nvCxnSpPr>
        <xdr:cNvPr id="12" name="Straight Arrow Connector 11"/>
        <xdr:cNvCxnSpPr/>
      </xdr:nvCxnSpPr>
      <xdr:spPr>
        <a:xfrm>
          <a:off x="6210300" y="17240250"/>
          <a:ext cx="342900" cy="1588"/>
        </a:xfrm>
        <a:prstGeom prst="straightConnector1">
          <a:avLst/>
        </a:prstGeom>
        <a:ln>
          <a:solidFill>
            <a:schemeClr val="tx1"/>
          </a:solidFill>
          <a:headEnd type="triangle" w="sm" len="med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70</xdr:row>
      <xdr:rowOff>142875</xdr:rowOff>
    </xdr:from>
    <xdr:to>
      <xdr:col>6</xdr:col>
      <xdr:colOff>0</xdr:colOff>
      <xdr:row>70</xdr:row>
      <xdr:rowOff>144463</xdr:rowOff>
    </xdr:to>
    <xdr:cxnSp macro="">
      <xdr:nvCxnSpPr>
        <xdr:cNvPr id="13" name="Straight Arrow Connector 12"/>
        <xdr:cNvCxnSpPr/>
      </xdr:nvCxnSpPr>
      <xdr:spPr>
        <a:xfrm>
          <a:off x="6219825" y="17735550"/>
          <a:ext cx="352425" cy="1588"/>
        </a:xfrm>
        <a:prstGeom prst="straightConnector1">
          <a:avLst/>
        </a:prstGeom>
        <a:ln>
          <a:solidFill>
            <a:schemeClr val="tx1"/>
          </a:solidFill>
          <a:headEnd type="triangle" w="sm" len="med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72</xdr:row>
      <xdr:rowOff>152400</xdr:rowOff>
    </xdr:from>
    <xdr:to>
      <xdr:col>5</xdr:col>
      <xdr:colOff>352425</xdr:colOff>
      <xdr:row>72</xdr:row>
      <xdr:rowOff>153988</xdr:rowOff>
    </xdr:to>
    <xdr:cxnSp macro="">
      <xdr:nvCxnSpPr>
        <xdr:cNvPr id="14" name="Straight Arrow Connector 13"/>
        <xdr:cNvCxnSpPr/>
      </xdr:nvCxnSpPr>
      <xdr:spPr>
        <a:xfrm>
          <a:off x="6210300" y="18240375"/>
          <a:ext cx="352425" cy="1588"/>
        </a:xfrm>
        <a:prstGeom prst="straightConnector1">
          <a:avLst/>
        </a:prstGeom>
        <a:ln>
          <a:solidFill>
            <a:schemeClr val="tx1"/>
          </a:solidFill>
          <a:headEnd type="triangle" w="sm" len="med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695325</xdr:colOff>
      <xdr:row>74</xdr:row>
      <xdr:rowOff>133350</xdr:rowOff>
    </xdr:from>
    <xdr:to>
      <xdr:col>5</xdr:col>
      <xdr:colOff>342900</xdr:colOff>
      <xdr:row>74</xdr:row>
      <xdr:rowOff>134938</xdr:rowOff>
    </xdr:to>
    <xdr:cxnSp macro="">
      <xdr:nvCxnSpPr>
        <xdr:cNvPr id="15" name="Straight Arrow Connector 14"/>
        <xdr:cNvCxnSpPr/>
      </xdr:nvCxnSpPr>
      <xdr:spPr>
        <a:xfrm>
          <a:off x="6210300" y="18716625"/>
          <a:ext cx="342900" cy="1588"/>
        </a:xfrm>
        <a:prstGeom prst="straightConnector1">
          <a:avLst/>
        </a:prstGeom>
        <a:ln>
          <a:solidFill>
            <a:schemeClr val="tx1"/>
          </a:solidFill>
          <a:headEnd type="triangle" w="sm" len="med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75</xdr:row>
      <xdr:rowOff>142875</xdr:rowOff>
    </xdr:from>
    <xdr:to>
      <xdr:col>8</xdr:col>
      <xdr:colOff>9525</xdr:colOff>
      <xdr:row>75</xdr:row>
      <xdr:rowOff>144463</xdr:rowOff>
    </xdr:to>
    <xdr:cxnSp macro="">
      <xdr:nvCxnSpPr>
        <xdr:cNvPr id="16" name="Straight Arrow Connector 15"/>
        <xdr:cNvCxnSpPr/>
      </xdr:nvCxnSpPr>
      <xdr:spPr>
        <a:xfrm>
          <a:off x="6229350" y="18973800"/>
          <a:ext cx="1047750" cy="1588"/>
        </a:xfrm>
        <a:prstGeom prst="straightConnector1">
          <a:avLst/>
        </a:prstGeom>
        <a:ln>
          <a:solidFill>
            <a:schemeClr val="tx1"/>
          </a:solidFill>
          <a:headEnd type="triangle" w="sm" len="med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81</xdr:row>
      <xdr:rowOff>152400</xdr:rowOff>
    </xdr:from>
    <xdr:to>
      <xdr:col>8</xdr:col>
      <xdr:colOff>0</xdr:colOff>
      <xdr:row>81</xdr:row>
      <xdr:rowOff>153988</xdr:rowOff>
    </xdr:to>
    <xdr:cxnSp macro="">
      <xdr:nvCxnSpPr>
        <xdr:cNvPr id="17" name="Straight Arrow Connector 16"/>
        <xdr:cNvCxnSpPr/>
      </xdr:nvCxnSpPr>
      <xdr:spPr>
        <a:xfrm>
          <a:off x="6581775" y="20469225"/>
          <a:ext cx="685800" cy="1588"/>
        </a:xfrm>
        <a:prstGeom prst="straightConnector1">
          <a:avLst/>
        </a:prstGeom>
        <a:ln>
          <a:solidFill>
            <a:schemeClr val="tx1"/>
          </a:solidFill>
          <a:headEnd type="triangle" w="sm" len="med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82</xdr:row>
      <xdr:rowOff>152400</xdr:rowOff>
    </xdr:from>
    <xdr:to>
      <xdr:col>10</xdr:col>
      <xdr:colOff>0</xdr:colOff>
      <xdr:row>82</xdr:row>
      <xdr:rowOff>153988</xdr:rowOff>
    </xdr:to>
    <xdr:cxnSp macro="">
      <xdr:nvCxnSpPr>
        <xdr:cNvPr id="18" name="Straight Arrow Connector 17"/>
        <xdr:cNvCxnSpPr/>
      </xdr:nvCxnSpPr>
      <xdr:spPr>
        <a:xfrm>
          <a:off x="6591300" y="20716875"/>
          <a:ext cx="1333500" cy="1588"/>
        </a:xfrm>
        <a:prstGeom prst="straightConnector1">
          <a:avLst/>
        </a:prstGeom>
        <a:ln>
          <a:solidFill>
            <a:schemeClr val="tx1"/>
          </a:solidFill>
          <a:headEnd type="triangle" w="sm" len="med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</xdr:colOff>
      <xdr:row>87</xdr:row>
      <xdr:rowOff>123825</xdr:rowOff>
    </xdr:from>
    <xdr:to>
      <xdr:col>16</xdr:col>
      <xdr:colOff>352425</xdr:colOff>
      <xdr:row>87</xdr:row>
      <xdr:rowOff>125413</xdr:rowOff>
    </xdr:to>
    <xdr:cxnSp macro="">
      <xdr:nvCxnSpPr>
        <xdr:cNvPr id="19" name="Straight Arrow Connector 18"/>
        <xdr:cNvCxnSpPr/>
      </xdr:nvCxnSpPr>
      <xdr:spPr>
        <a:xfrm>
          <a:off x="7286625" y="21926550"/>
          <a:ext cx="3124200" cy="1588"/>
        </a:xfrm>
        <a:prstGeom prst="straightConnector1">
          <a:avLst/>
        </a:prstGeom>
        <a:ln>
          <a:solidFill>
            <a:schemeClr val="tx1"/>
          </a:solidFill>
          <a:headEnd type="triangle" w="sm" len="med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88</xdr:row>
      <xdr:rowOff>152400</xdr:rowOff>
    </xdr:from>
    <xdr:to>
      <xdr:col>16</xdr:col>
      <xdr:colOff>342900</xdr:colOff>
      <xdr:row>88</xdr:row>
      <xdr:rowOff>153988</xdr:rowOff>
    </xdr:to>
    <xdr:cxnSp macro="">
      <xdr:nvCxnSpPr>
        <xdr:cNvPr id="20" name="Straight Arrow Connector 19"/>
        <xdr:cNvCxnSpPr/>
      </xdr:nvCxnSpPr>
      <xdr:spPr>
        <a:xfrm>
          <a:off x="6229350" y="22202775"/>
          <a:ext cx="4171950" cy="1588"/>
        </a:xfrm>
        <a:prstGeom prst="straightConnector1">
          <a:avLst/>
        </a:prstGeom>
        <a:ln>
          <a:solidFill>
            <a:schemeClr val="tx1"/>
          </a:solidFill>
          <a:headEnd type="triangle" w="sm" len="med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200025</xdr:colOff>
      <xdr:row>93</xdr:row>
      <xdr:rowOff>133350</xdr:rowOff>
    </xdr:from>
    <xdr:to>
      <xdr:col>17</xdr:col>
      <xdr:colOff>0</xdr:colOff>
      <xdr:row>93</xdr:row>
      <xdr:rowOff>134938</xdr:rowOff>
    </xdr:to>
    <xdr:cxnSp macro="">
      <xdr:nvCxnSpPr>
        <xdr:cNvPr id="21" name="Straight Arrow Connector 20"/>
        <xdr:cNvCxnSpPr/>
      </xdr:nvCxnSpPr>
      <xdr:spPr>
        <a:xfrm>
          <a:off x="9534525" y="23421975"/>
          <a:ext cx="885825" cy="1588"/>
        </a:xfrm>
        <a:prstGeom prst="straightConnector1">
          <a:avLst/>
        </a:prstGeom>
        <a:ln>
          <a:solidFill>
            <a:schemeClr val="tx1"/>
          </a:solidFill>
          <a:headEnd type="triangle" w="sm" len="med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101</xdr:row>
      <xdr:rowOff>123825</xdr:rowOff>
    </xdr:from>
    <xdr:to>
      <xdr:col>6</xdr:col>
      <xdr:colOff>0</xdr:colOff>
      <xdr:row>101</xdr:row>
      <xdr:rowOff>125413</xdr:rowOff>
    </xdr:to>
    <xdr:cxnSp macro="">
      <xdr:nvCxnSpPr>
        <xdr:cNvPr id="22" name="Straight Arrow Connector 21"/>
        <xdr:cNvCxnSpPr/>
      </xdr:nvCxnSpPr>
      <xdr:spPr>
        <a:xfrm>
          <a:off x="6229350" y="25917525"/>
          <a:ext cx="342900" cy="158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103</xdr:row>
      <xdr:rowOff>133350</xdr:rowOff>
    </xdr:from>
    <xdr:to>
      <xdr:col>5</xdr:col>
      <xdr:colOff>352425</xdr:colOff>
      <xdr:row>103</xdr:row>
      <xdr:rowOff>134938</xdr:rowOff>
    </xdr:to>
    <xdr:cxnSp macro="">
      <xdr:nvCxnSpPr>
        <xdr:cNvPr id="23" name="Straight Arrow Connector 22"/>
        <xdr:cNvCxnSpPr/>
      </xdr:nvCxnSpPr>
      <xdr:spPr>
        <a:xfrm>
          <a:off x="6219825" y="26441400"/>
          <a:ext cx="342900" cy="158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342900</xdr:colOff>
      <xdr:row>104</xdr:row>
      <xdr:rowOff>123825</xdr:rowOff>
    </xdr:from>
    <xdr:to>
      <xdr:col>16</xdr:col>
      <xdr:colOff>342900</xdr:colOff>
      <xdr:row>104</xdr:row>
      <xdr:rowOff>125413</xdr:rowOff>
    </xdr:to>
    <xdr:cxnSp macro="">
      <xdr:nvCxnSpPr>
        <xdr:cNvPr id="24" name="Straight Arrow Connector 23"/>
        <xdr:cNvCxnSpPr/>
      </xdr:nvCxnSpPr>
      <xdr:spPr>
        <a:xfrm>
          <a:off x="9677400" y="26946225"/>
          <a:ext cx="723900" cy="158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105</xdr:row>
      <xdr:rowOff>152400</xdr:rowOff>
    </xdr:from>
    <xdr:to>
      <xdr:col>19</xdr:col>
      <xdr:colOff>9525</xdr:colOff>
      <xdr:row>105</xdr:row>
      <xdr:rowOff>153988</xdr:rowOff>
    </xdr:to>
    <xdr:cxnSp macro="">
      <xdr:nvCxnSpPr>
        <xdr:cNvPr id="25" name="Straight Arrow Connector 24"/>
        <xdr:cNvCxnSpPr/>
      </xdr:nvCxnSpPr>
      <xdr:spPr>
        <a:xfrm>
          <a:off x="6229350" y="27231975"/>
          <a:ext cx="4200525" cy="158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106</xdr:row>
      <xdr:rowOff>114300</xdr:rowOff>
    </xdr:from>
    <xdr:to>
      <xdr:col>11</xdr:col>
      <xdr:colOff>333375</xdr:colOff>
      <xdr:row>106</xdr:row>
      <xdr:rowOff>115888</xdr:rowOff>
    </xdr:to>
    <xdr:cxnSp macro="">
      <xdr:nvCxnSpPr>
        <xdr:cNvPr id="26" name="Straight Arrow Connector 25"/>
        <xdr:cNvCxnSpPr/>
      </xdr:nvCxnSpPr>
      <xdr:spPr>
        <a:xfrm>
          <a:off x="7934325" y="27451050"/>
          <a:ext cx="666750" cy="1588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14</xdr:row>
      <xdr:rowOff>133350</xdr:rowOff>
    </xdr:from>
    <xdr:to>
      <xdr:col>19</xdr:col>
      <xdr:colOff>19050</xdr:colOff>
      <xdr:row>14</xdr:row>
      <xdr:rowOff>134938</xdr:rowOff>
    </xdr:to>
    <xdr:cxnSp macro="">
      <xdr:nvCxnSpPr>
        <xdr:cNvPr id="2" name="Straight Arrow Connector 1"/>
        <xdr:cNvCxnSpPr/>
      </xdr:nvCxnSpPr>
      <xdr:spPr>
        <a:xfrm>
          <a:off x="5981700" y="4076700"/>
          <a:ext cx="3552825" cy="1588"/>
        </a:xfrm>
        <a:prstGeom prst="straightConnector1">
          <a:avLst/>
        </a:prstGeom>
        <a:ln>
          <a:solidFill>
            <a:schemeClr val="tx1"/>
          </a:solidFill>
          <a:headEnd type="triangle" w="sm" len="med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15</xdr:row>
      <xdr:rowOff>123825</xdr:rowOff>
    </xdr:from>
    <xdr:to>
      <xdr:col>19</xdr:col>
      <xdr:colOff>9525</xdr:colOff>
      <xdr:row>15</xdr:row>
      <xdr:rowOff>125413</xdr:rowOff>
    </xdr:to>
    <xdr:cxnSp macro="">
      <xdr:nvCxnSpPr>
        <xdr:cNvPr id="3" name="Straight Arrow Connector 2"/>
        <xdr:cNvCxnSpPr/>
      </xdr:nvCxnSpPr>
      <xdr:spPr>
        <a:xfrm>
          <a:off x="5972175" y="4314825"/>
          <a:ext cx="3552825" cy="1588"/>
        </a:xfrm>
        <a:prstGeom prst="straightConnector1">
          <a:avLst/>
        </a:prstGeom>
        <a:ln>
          <a:solidFill>
            <a:schemeClr val="tx1"/>
          </a:solidFill>
          <a:headEnd type="triangle" w="sm" len="med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17</xdr:row>
      <xdr:rowOff>152400</xdr:rowOff>
    </xdr:from>
    <xdr:to>
      <xdr:col>19</xdr:col>
      <xdr:colOff>9525</xdr:colOff>
      <xdr:row>17</xdr:row>
      <xdr:rowOff>153988</xdr:rowOff>
    </xdr:to>
    <xdr:cxnSp macro="">
      <xdr:nvCxnSpPr>
        <xdr:cNvPr id="4" name="Straight Arrow Connector 3"/>
        <xdr:cNvCxnSpPr/>
      </xdr:nvCxnSpPr>
      <xdr:spPr>
        <a:xfrm>
          <a:off x="5972175" y="4838700"/>
          <a:ext cx="3552825" cy="1588"/>
        </a:xfrm>
        <a:prstGeom prst="straightConnector1">
          <a:avLst/>
        </a:prstGeom>
        <a:ln>
          <a:solidFill>
            <a:schemeClr val="tx1"/>
          </a:solidFill>
          <a:headEnd type="triangle" w="sm" len="med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276225</xdr:colOff>
      <xdr:row>19</xdr:row>
      <xdr:rowOff>152400</xdr:rowOff>
    </xdr:from>
    <xdr:to>
      <xdr:col>15</xdr:col>
      <xdr:colOff>276225</xdr:colOff>
      <xdr:row>19</xdr:row>
      <xdr:rowOff>153988</xdr:rowOff>
    </xdr:to>
    <xdr:cxnSp macro="">
      <xdr:nvCxnSpPr>
        <xdr:cNvPr id="5" name="Straight Arrow Connector 4"/>
        <xdr:cNvCxnSpPr/>
      </xdr:nvCxnSpPr>
      <xdr:spPr>
        <a:xfrm>
          <a:off x="8905875" y="5581650"/>
          <a:ext cx="295275" cy="1588"/>
        </a:xfrm>
        <a:prstGeom prst="straightConnector1">
          <a:avLst/>
        </a:prstGeom>
        <a:ln>
          <a:solidFill>
            <a:schemeClr val="tx1"/>
          </a:solidFill>
          <a:headEnd type="triangle" w="sm" len="med"/>
          <a:tailEnd type="triangle" w="sm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74"/>
  <sheetViews>
    <sheetView topLeftCell="A22" workbookViewId="0">
      <selection activeCell="G40" sqref="G40"/>
    </sheetView>
  </sheetViews>
  <sheetFormatPr defaultRowHeight="15.75" customHeight="1"/>
  <cols>
    <col min="1" max="1" width="6.6640625" style="412" customWidth="1"/>
    <col min="2" max="2" width="55.6640625" style="412" customWidth="1"/>
    <col min="3" max="3" width="31.1640625" style="412" customWidth="1"/>
    <col min="4" max="4" width="23.1640625" style="412" customWidth="1"/>
    <col min="5" max="5" width="0.1640625" style="412" customWidth="1"/>
    <col min="6" max="7" width="11" style="412" customWidth="1"/>
    <col min="8" max="8" width="4.83203125" style="413" customWidth="1"/>
    <col min="9" max="9" width="5.1640625" style="413" customWidth="1"/>
    <col min="10" max="17" width="3.83203125" style="413" customWidth="1"/>
    <col min="18" max="18" width="4.1640625" style="413" customWidth="1"/>
    <col min="19" max="20" width="3.6640625" style="413" customWidth="1"/>
    <col min="21" max="21" width="3.83203125" style="413" customWidth="1"/>
    <col min="22" max="22" width="12.5" style="412" customWidth="1"/>
    <col min="23" max="23" width="10.83203125" style="412" customWidth="1"/>
    <col min="24" max="24" width="12" style="412" customWidth="1"/>
    <col min="25" max="16384" width="9.33203125" style="412"/>
  </cols>
  <sheetData>
    <row r="1" spans="1:24" s="414" customFormat="1" ht="26.25" customHeight="1">
      <c r="A1" s="640" t="s">
        <v>83</v>
      </c>
      <c r="B1" s="640"/>
      <c r="C1" s="640"/>
      <c r="D1" s="640"/>
      <c r="E1" s="640"/>
      <c r="F1" s="640"/>
      <c r="G1" s="640"/>
      <c r="H1" s="640"/>
      <c r="I1" s="640"/>
      <c r="J1" s="640"/>
      <c r="K1" s="640"/>
      <c r="L1" s="640"/>
      <c r="M1" s="640"/>
      <c r="N1" s="640"/>
      <c r="O1" s="640"/>
      <c r="P1" s="640"/>
      <c r="Q1" s="640"/>
      <c r="R1" s="640"/>
      <c r="S1" s="640"/>
      <c r="T1" s="640"/>
      <c r="U1" s="640"/>
      <c r="V1" s="640"/>
      <c r="W1" s="640"/>
      <c r="X1" s="640"/>
    </row>
    <row r="2" spans="1:24" s="415" customFormat="1" ht="28.5" customHeight="1">
      <c r="A2" s="641" t="s">
        <v>22</v>
      </c>
      <c r="B2" s="641"/>
      <c r="C2" s="641"/>
      <c r="D2" s="641"/>
      <c r="E2" s="641"/>
      <c r="F2" s="641"/>
      <c r="G2" s="641"/>
      <c r="H2" s="641"/>
      <c r="I2" s="641"/>
      <c r="J2" s="641"/>
      <c r="K2" s="641"/>
      <c r="L2" s="641"/>
      <c r="M2" s="641"/>
      <c r="N2" s="641"/>
      <c r="O2" s="641"/>
      <c r="P2" s="641"/>
      <c r="Q2" s="641"/>
      <c r="R2" s="641"/>
      <c r="S2" s="641"/>
      <c r="T2" s="641"/>
      <c r="U2" s="641"/>
      <c r="V2" s="641"/>
      <c r="W2" s="641"/>
      <c r="X2" s="641"/>
    </row>
    <row r="3" spans="1:24" s="416" customFormat="1" ht="21.75" customHeight="1">
      <c r="A3" s="4" t="s">
        <v>604</v>
      </c>
      <c r="B3" s="4"/>
      <c r="C3" s="4"/>
      <c r="D3" s="4"/>
      <c r="E3" s="4" t="s">
        <v>569</v>
      </c>
      <c r="F3" s="4"/>
      <c r="G3" s="9"/>
      <c r="H3" s="8"/>
      <c r="I3" s="8"/>
      <c r="J3" s="8"/>
      <c r="K3" s="8"/>
      <c r="L3" s="8"/>
      <c r="M3" s="8"/>
      <c r="N3" s="8"/>
      <c r="O3" s="8"/>
      <c r="P3" s="8"/>
      <c r="Q3" s="7" t="s">
        <v>512</v>
      </c>
      <c r="R3" s="8"/>
      <c r="S3" s="8"/>
      <c r="T3" s="8"/>
      <c r="U3" s="8"/>
      <c r="V3" s="9"/>
      <c r="W3" s="4"/>
      <c r="X3" s="4"/>
    </row>
    <row r="4" spans="1:24" s="416" customFormat="1" ht="21.75" customHeight="1">
      <c r="A4" s="4" t="s">
        <v>0</v>
      </c>
      <c r="B4" s="4"/>
      <c r="C4" s="4"/>
      <c r="D4" s="4"/>
      <c r="E4" s="614" t="s">
        <v>571</v>
      </c>
      <c r="F4" s="614"/>
      <c r="G4" s="605"/>
      <c r="H4" s="605"/>
      <c r="I4" s="605"/>
      <c r="J4" s="605"/>
      <c r="K4" s="605"/>
      <c r="L4" s="605"/>
      <c r="M4" s="605"/>
      <c r="N4" s="605"/>
      <c r="O4" s="605"/>
      <c r="P4" s="605"/>
      <c r="Q4" s="605"/>
      <c r="R4" s="605"/>
      <c r="S4" s="605"/>
      <c r="T4" s="605"/>
      <c r="U4" s="605"/>
      <c r="V4" s="605"/>
      <c r="W4" s="605"/>
      <c r="X4" s="605"/>
    </row>
    <row r="5" spans="1:24" s="431" customFormat="1" ht="21.75" customHeight="1">
      <c r="A5" s="430" t="s">
        <v>513</v>
      </c>
      <c r="B5" s="302" t="s">
        <v>514</v>
      </c>
      <c r="C5" s="302"/>
      <c r="D5" s="302"/>
      <c r="E5" s="9"/>
      <c r="F5" s="604" t="s">
        <v>577</v>
      </c>
      <c r="G5" s="605"/>
      <c r="H5" s="605"/>
      <c r="I5" s="605"/>
      <c r="J5" s="605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9"/>
      <c r="W5" s="9"/>
      <c r="X5" s="9"/>
    </row>
    <row r="6" spans="1:24" s="431" customFormat="1" ht="21.75" customHeight="1">
      <c r="A6" s="181" t="s">
        <v>515</v>
      </c>
      <c r="B6" s="9" t="s">
        <v>516</v>
      </c>
      <c r="C6" s="9"/>
      <c r="D6" s="9"/>
      <c r="E6" s="9" t="s">
        <v>572</v>
      </c>
      <c r="F6" s="604" t="s">
        <v>578</v>
      </c>
      <c r="G6" s="605" t="s">
        <v>573</v>
      </c>
      <c r="H6" s="605"/>
      <c r="I6" s="605"/>
      <c r="J6" s="605"/>
      <c r="K6" s="8"/>
      <c r="L6" s="432"/>
      <c r="M6" s="432"/>
      <c r="N6" s="432"/>
      <c r="O6" s="432"/>
      <c r="P6" s="432"/>
      <c r="Q6" s="432"/>
      <c r="R6" s="432"/>
      <c r="S6" s="432"/>
      <c r="T6" s="432"/>
      <c r="U6" s="432"/>
      <c r="V6" s="10"/>
      <c r="W6" s="9"/>
      <c r="X6" s="9"/>
    </row>
    <row r="7" spans="1:24" s="431" customFormat="1" ht="21.75" customHeight="1">
      <c r="A7" s="181" t="s">
        <v>517</v>
      </c>
      <c r="B7" s="9" t="s">
        <v>518</v>
      </c>
      <c r="C7" s="9"/>
      <c r="D7" s="9"/>
      <c r="E7" s="9"/>
      <c r="F7" s="614" t="s">
        <v>26</v>
      </c>
      <c r="G7" s="605"/>
      <c r="H7" s="605"/>
      <c r="I7" s="605"/>
      <c r="J7" s="605"/>
      <c r="K7" s="605"/>
      <c r="L7" s="605"/>
      <c r="M7" s="605"/>
      <c r="N7" s="605"/>
      <c r="O7" s="605"/>
      <c r="P7" s="605"/>
      <c r="Q7" s="605"/>
      <c r="R7" s="605"/>
      <c r="S7" s="432"/>
      <c r="T7" s="432"/>
      <c r="U7" s="432"/>
      <c r="V7" s="10"/>
      <c r="W7" s="9"/>
      <c r="X7" s="9"/>
    </row>
    <row r="8" spans="1:24" s="431" customFormat="1" ht="21.75" customHeight="1">
      <c r="A8" s="181" t="s">
        <v>519</v>
      </c>
      <c r="B8" s="9" t="s">
        <v>520</v>
      </c>
      <c r="C8" s="9"/>
      <c r="D8" s="9"/>
      <c r="E8" s="9" t="s">
        <v>347</v>
      </c>
      <c r="F8" s="604" t="s">
        <v>574</v>
      </c>
      <c r="G8" s="605"/>
      <c r="H8" s="605"/>
      <c r="I8" s="8" t="s">
        <v>575</v>
      </c>
      <c r="J8" s="8"/>
      <c r="K8" s="9"/>
      <c r="L8" s="8"/>
      <c r="M8" s="8"/>
      <c r="N8" s="8"/>
      <c r="O8" s="8"/>
      <c r="P8" s="8"/>
      <c r="Q8" s="8"/>
      <c r="R8" s="8"/>
      <c r="S8" s="8"/>
      <c r="T8" s="8"/>
      <c r="U8" s="8"/>
      <c r="V8" s="9"/>
      <c r="W8" s="9"/>
      <c r="X8" s="9"/>
    </row>
    <row r="9" spans="1:24" s="431" customFormat="1" ht="21.75" customHeight="1">
      <c r="A9" s="9"/>
      <c r="B9" s="9" t="s">
        <v>521</v>
      </c>
      <c r="C9" s="9"/>
      <c r="D9" s="9"/>
      <c r="E9" s="9"/>
      <c r="F9" s="302" t="s">
        <v>576</v>
      </c>
      <c r="G9" s="304"/>
      <c r="H9" s="304"/>
      <c r="I9" s="304" t="s">
        <v>579</v>
      </c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9"/>
      <c r="W9" s="9"/>
      <c r="X9" s="9"/>
    </row>
    <row r="10" spans="1:24" s="431" customFormat="1" ht="21.75" customHeight="1">
      <c r="A10" s="4" t="s">
        <v>20</v>
      </c>
      <c r="B10" s="9"/>
      <c r="C10" s="9"/>
      <c r="D10" s="4"/>
      <c r="E10" s="9" t="s">
        <v>304</v>
      </c>
      <c r="F10" s="9"/>
      <c r="G10" s="9"/>
      <c r="H10" s="8"/>
      <c r="I10" s="8"/>
      <c r="J10" s="8"/>
      <c r="K10" s="8"/>
      <c r="L10" s="432"/>
      <c r="M10" s="432"/>
      <c r="N10" s="432"/>
      <c r="O10" s="432"/>
      <c r="P10" s="432"/>
      <c r="Q10" s="432"/>
      <c r="R10" s="432"/>
      <c r="S10" s="432"/>
      <c r="T10" s="432"/>
      <c r="U10" s="432"/>
      <c r="V10" s="10"/>
      <c r="W10" s="9"/>
      <c r="X10" s="9"/>
    </row>
    <row r="11" spans="1:24" s="431" customFormat="1" ht="21.75" customHeight="1">
      <c r="A11" s="614" t="s">
        <v>400</v>
      </c>
      <c r="B11" s="614"/>
      <c r="C11" s="614"/>
      <c r="D11" s="9"/>
      <c r="E11" s="9" t="s">
        <v>304</v>
      </c>
      <c r="F11" s="9"/>
      <c r="G11" s="9"/>
      <c r="H11" s="8"/>
      <c r="I11" s="8"/>
      <c r="J11" s="8"/>
      <c r="K11" s="8"/>
      <c r="L11" s="432"/>
      <c r="M11" s="432"/>
      <c r="N11" s="432"/>
      <c r="O11" s="432"/>
      <c r="P11" s="432"/>
      <c r="Q11" s="432"/>
      <c r="R11" s="432"/>
      <c r="S11" s="432"/>
      <c r="T11" s="432"/>
      <c r="U11" s="432"/>
      <c r="V11" s="10"/>
      <c r="W11" s="9"/>
      <c r="X11" s="9"/>
    </row>
    <row r="12" spans="1:24" s="431" customFormat="1" ht="21.75" customHeight="1">
      <c r="A12" s="604" t="s">
        <v>29</v>
      </c>
      <c r="B12" s="604"/>
      <c r="C12" s="604"/>
      <c r="D12" s="9"/>
      <c r="E12" s="9"/>
      <c r="F12" s="9"/>
      <c r="G12" s="9"/>
      <c r="H12" s="8"/>
      <c r="I12" s="8"/>
      <c r="J12" s="9"/>
      <c r="K12" s="9"/>
      <c r="L12" s="8"/>
      <c r="M12" s="8"/>
      <c r="N12" s="8"/>
      <c r="O12" s="8"/>
      <c r="P12" s="8"/>
      <c r="Q12" s="8"/>
      <c r="R12" s="8"/>
      <c r="S12" s="8"/>
      <c r="T12" s="8"/>
      <c r="U12" s="8"/>
      <c r="V12" s="9"/>
      <c r="W12" s="9"/>
      <c r="X12" s="9"/>
    </row>
    <row r="13" spans="1:24" s="431" customFormat="1" ht="21.75" customHeight="1">
      <c r="A13" s="303" t="s">
        <v>27</v>
      </c>
      <c r="B13" s="303"/>
      <c r="C13" s="302"/>
      <c r="D13" s="9"/>
      <c r="E13" s="9"/>
      <c r="F13" s="9"/>
      <c r="G13" s="9"/>
      <c r="H13" s="8"/>
      <c r="I13" s="8"/>
      <c r="J13" s="9"/>
      <c r="K13" s="9"/>
      <c r="L13" s="8"/>
      <c r="M13" s="8"/>
      <c r="N13" s="8"/>
      <c r="O13" s="8"/>
      <c r="P13" s="8"/>
      <c r="Q13" s="8"/>
      <c r="R13" s="8"/>
      <c r="S13" s="8"/>
      <c r="T13" s="8"/>
      <c r="U13" s="8"/>
      <c r="V13" s="9"/>
      <c r="W13" s="9"/>
      <c r="X13" s="9"/>
    </row>
    <row r="14" spans="1:24" s="9" customFormat="1" ht="18.75" customHeight="1">
      <c r="A14" s="606" t="s">
        <v>24</v>
      </c>
      <c r="B14" s="11"/>
      <c r="C14" s="474"/>
      <c r="D14" s="475"/>
      <c r="E14" s="476"/>
      <c r="F14" s="609" t="s">
        <v>4</v>
      </c>
      <c r="G14" s="610"/>
      <c r="H14" s="611" t="s">
        <v>1</v>
      </c>
      <c r="I14" s="612"/>
      <c r="J14" s="612"/>
      <c r="K14" s="612"/>
      <c r="L14" s="612"/>
      <c r="M14" s="612"/>
      <c r="N14" s="612"/>
      <c r="O14" s="612"/>
      <c r="P14" s="612"/>
      <c r="Q14" s="612"/>
      <c r="R14" s="612"/>
      <c r="S14" s="612"/>
      <c r="T14" s="612"/>
      <c r="U14" s="613"/>
      <c r="V14" s="477"/>
      <c r="W14" s="478"/>
      <c r="X14" s="615" t="s">
        <v>23</v>
      </c>
    </row>
    <row r="15" spans="1:24" s="9" customFormat="1" ht="18.75" customHeight="1">
      <c r="A15" s="607"/>
      <c r="B15" s="14" t="s">
        <v>2</v>
      </c>
      <c r="C15" s="628" t="s">
        <v>3</v>
      </c>
      <c r="D15" s="629"/>
      <c r="E15" s="630"/>
      <c r="F15" s="615" t="s">
        <v>89</v>
      </c>
      <c r="G15" s="615" t="s">
        <v>90</v>
      </c>
      <c r="H15" s="612" t="s">
        <v>68</v>
      </c>
      <c r="I15" s="612"/>
      <c r="J15" s="612"/>
      <c r="K15" s="612"/>
      <c r="L15" s="612"/>
      <c r="M15" s="612"/>
      <c r="N15" s="613"/>
      <c r="O15" s="611" t="s">
        <v>91</v>
      </c>
      <c r="P15" s="612"/>
      <c r="Q15" s="612"/>
      <c r="R15" s="612"/>
      <c r="S15" s="612"/>
      <c r="T15" s="612"/>
      <c r="U15" s="613"/>
      <c r="V15" s="479" t="s">
        <v>5</v>
      </c>
      <c r="W15" s="358" t="s">
        <v>6</v>
      </c>
      <c r="X15" s="626"/>
    </row>
    <row r="16" spans="1:24" s="9" customFormat="1" ht="18.75" customHeight="1">
      <c r="A16" s="608"/>
      <c r="B16" s="16"/>
      <c r="C16" s="84"/>
      <c r="D16" s="480"/>
      <c r="E16" s="81"/>
      <c r="F16" s="616"/>
      <c r="G16" s="617"/>
      <c r="H16" s="481" t="s">
        <v>7</v>
      </c>
      <c r="I16" s="482" t="s">
        <v>8</v>
      </c>
      <c r="J16" s="482" t="s">
        <v>9</v>
      </c>
      <c r="K16" s="482" t="s">
        <v>10</v>
      </c>
      <c r="L16" s="482" t="s">
        <v>11</v>
      </c>
      <c r="M16" s="482" t="s">
        <v>12</v>
      </c>
      <c r="N16" s="482" t="s">
        <v>13</v>
      </c>
      <c r="O16" s="482" t="s">
        <v>14</v>
      </c>
      <c r="P16" s="482" t="s">
        <v>15</v>
      </c>
      <c r="Q16" s="482" t="s">
        <v>16</v>
      </c>
      <c r="R16" s="482" t="s">
        <v>17</v>
      </c>
      <c r="S16" s="482" t="s">
        <v>18</v>
      </c>
      <c r="T16" s="482" t="s">
        <v>570</v>
      </c>
      <c r="U16" s="482" t="s">
        <v>8</v>
      </c>
      <c r="V16" s="483" t="s">
        <v>19</v>
      </c>
      <c r="W16" s="484"/>
      <c r="X16" s="627"/>
    </row>
    <row r="17" spans="1:24" s="439" customFormat="1" ht="19.5" customHeight="1">
      <c r="A17" s="433">
        <v>1</v>
      </c>
      <c r="B17" s="434" t="s">
        <v>583</v>
      </c>
      <c r="C17" s="618" t="s">
        <v>526</v>
      </c>
      <c r="D17" s="619"/>
      <c r="E17" s="620"/>
      <c r="F17" s="435" t="s">
        <v>527</v>
      </c>
      <c r="G17" s="438"/>
      <c r="H17" s="436"/>
      <c r="I17" s="436"/>
      <c r="J17" s="436"/>
      <c r="K17" s="436"/>
      <c r="L17" s="436"/>
      <c r="M17" s="436"/>
      <c r="N17" s="436"/>
      <c r="O17" s="436"/>
      <c r="P17" s="436"/>
      <c r="Q17" s="436"/>
      <c r="R17" s="436"/>
      <c r="S17" s="436"/>
      <c r="T17" s="436"/>
      <c r="U17" s="436"/>
      <c r="V17" s="418" t="s">
        <v>528</v>
      </c>
      <c r="W17" s="438" t="s">
        <v>529</v>
      </c>
      <c r="X17" s="438"/>
    </row>
    <row r="18" spans="1:24" s="439" customFormat="1" ht="19.5" customHeight="1">
      <c r="A18" s="440"/>
      <c r="B18" s="441" t="s">
        <v>584</v>
      </c>
      <c r="C18" s="621"/>
      <c r="D18" s="622"/>
      <c r="E18" s="623"/>
      <c r="F18" s="442" t="s">
        <v>580</v>
      </c>
      <c r="G18" s="170"/>
      <c r="H18" s="443"/>
      <c r="I18" s="443"/>
      <c r="J18" s="443"/>
      <c r="K18" s="443"/>
      <c r="L18" s="443"/>
      <c r="M18" s="443"/>
      <c r="N18" s="443"/>
      <c r="O18" s="443"/>
      <c r="P18" s="443"/>
      <c r="Q18" s="443"/>
      <c r="R18" s="443"/>
      <c r="S18" s="443"/>
      <c r="T18" s="443"/>
      <c r="U18" s="443"/>
      <c r="V18" s="418"/>
      <c r="W18" s="444" t="s">
        <v>530</v>
      </c>
      <c r="X18" s="170"/>
    </row>
    <row r="19" spans="1:24" s="439" customFormat="1" ht="19.5" customHeight="1">
      <c r="A19" s="440"/>
      <c r="B19" s="441"/>
      <c r="C19" s="621" t="s">
        <v>531</v>
      </c>
      <c r="D19" s="622"/>
      <c r="E19" s="623"/>
      <c r="F19" s="445" t="s">
        <v>527</v>
      </c>
      <c r="G19" s="170"/>
      <c r="H19" s="443"/>
      <c r="I19" s="443"/>
      <c r="J19" s="443"/>
      <c r="K19" s="443"/>
      <c r="L19" s="443"/>
      <c r="M19" s="443"/>
      <c r="N19" s="443"/>
      <c r="O19" s="443"/>
      <c r="P19" s="443"/>
      <c r="Q19" s="443"/>
      <c r="R19" s="443"/>
      <c r="S19" s="443"/>
      <c r="T19" s="443"/>
      <c r="U19" s="443"/>
      <c r="V19" s="418"/>
      <c r="W19" s="444" t="s">
        <v>529</v>
      </c>
      <c r="X19" s="170"/>
    </row>
    <row r="20" spans="1:24" s="439" customFormat="1" ht="19.5" customHeight="1">
      <c r="A20" s="446"/>
      <c r="B20" s="447"/>
      <c r="C20" s="448" t="s">
        <v>532</v>
      </c>
      <c r="D20" s="449"/>
      <c r="E20" s="450"/>
      <c r="F20" s="451" t="s">
        <v>580</v>
      </c>
      <c r="G20" s="455"/>
      <c r="H20" s="452"/>
      <c r="I20" s="452"/>
      <c r="J20" s="452"/>
      <c r="K20" s="452"/>
      <c r="L20" s="452"/>
      <c r="M20" s="452"/>
      <c r="N20" s="452"/>
      <c r="O20" s="452"/>
      <c r="P20" s="452"/>
      <c r="Q20" s="452"/>
      <c r="R20" s="452"/>
      <c r="S20" s="452"/>
      <c r="T20" s="452"/>
      <c r="U20" s="452"/>
      <c r="V20" s="491"/>
      <c r="W20" s="454" t="s">
        <v>530</v>
      </c>
      <c r="X20" s="455"/>
    </row>
    <row r="21" spans="1:24" s="439" customFormat="1" ht="19.5" customHeight="1">
      <c r="A21" s="433">
        <v>2</v>
      </c>
      <c r="B21" s="456" t="s">
        <v>522</v>
      </c>
      <c r="C21" s="618" t="s">
        <v>533</v>
      </c>
      <c r="D21" s="619"/>
      <c r="E21" s="620"/>
      <c r="F21" s="485"/>
      <c r="G21" s="435" t="s">
        <v>534</v>
      </c>
      <c r="H21" s="436"/>
      <c r="I21" s="436"/>
      <c r="J21" s="436"/>
      <c r="K21" s="436"/>
      <c r="L21" s="436"/>
      <c r="M21" s="436"/>
      <c r="N21" s="436"/>
      <c r="O21" s="436"/>
      <c r="P21" s="436"/>
      <c r="Q21" s="436"/>
      <c r="R21" s="436"/>
      <c r="S21" s="436"/>
      <c r="T21" s="436"/>
      <c r="U21" s="436"/>
      <c r="V21" s="421" t="s">
        <v>535</v>
      </c>
      <c r="W21" s="438" t="s">
        <v>529</v>
      </c>
      <c r="X21" s="517" t="s">
        <v>536</v>
      </c>
    </row>
    <row r="22" spans="1:24" s="439" customFormat="1" ht="19.5" customHeight="1">
      <c r="A22" s="458"/>
      <c r="B22" s="447"/>
      <c r="C22" s="448" t="s">
        <v>537</v>
      </c>
      <c r="D22" s="449"/>
      <c r="E22" s="450"/>
      <c r="F22" s="450"/>
      <c r="G22" s="451"/>
      <c r="H22" s="452"/>
      <c r="I22" s="452"/>
      <c r="J22" s="452"/>
      <c r="K22" s="452"/>
      <c r="L22" s="452"/>
      <c r="M22" s="452"/>
      <c r="N22" s="452"/>
      <c r="O22" s="452"/>
      <c r="P22" s="452"/>
      <c r="Q22" s="452"/>
      <c r="R22" s="452"/>
      <c r="S22" s="452"/>
      <c r="T22" s="452"/>
      <c r="U22" s="452"/>
      <c r="V22" s="491"/>
      <c r="W22" s="454" t="s">
        <v>530</v>
      </c>
      <c r="X22" s="518" t="s">
        <v>538</v>
      </c>
    </row>
    <row r="23" spans="1:24" s="439" customFormat="1" ht="19.5" customHeight="1">
      <c r="A23" s="433">
        <v>3</v>
      </c>
      <c r="B23" s="459" t="s">
        <v>523</v>
      </c>
      <c r="C23" s="618" t="s">
        <v>539</v>
      </c>
      <c r="D23" s="619"/>
      <c r="E23" s="620"/>
      <c r="F23" s="485"/>
      <c r="G23" s="438" t="s">
        <v>540</v>
      </c>
      <c r="H23" s="436"/>
      <c r="I23" s="436"/>
      <c r="J23" s="436"/>
      <c r="K23" s="436"/>
      <c r="L23" s="436"/>
      <c r="M23" s="436"/>
      <c r="N23" s="436"/>
      <c r="O23" s="436"/>
      <c r="P23" s="436"/>
      <c r="Q23" s="436"/>
      <c r="R23" s="436"/>
      <c r="S23" s="436"/>
      <c r="T23" s="436"/>
      <c r="U23" s="436"/>
      <c r="V23" s="492">
        <v>6631325</v>
      </c>
      <c r="W23" s="438" t="s">
        <v>529</v>
      </c>
      <c r="X23" s="517" t="s">
        <v>541</v>
      </c>
    </row>
    <row r="24" spans="1:24" s="439" customFormat="1" ht="19.5" customHeight="1">
      <c r="A24" s="440"/>
      <c r="B24" s="170"/>
      <c r="C24" s="631"/>
      <c r="D24" s="632"/>
      <c r="E24" s="633"/>
      <c r="F24" s="487"/>
      <c r="G24" s="445"/>
      <c r="H24" s="461"/>
      <c r="I24" s="461"/>
      <c r="J24" s="461"/>
      <c r="K24" s="461"/>
      <c r="L24" s="461"/>
      <c r="M24" s="461"/>
      <c r="N24" s="461"/>
      <c r="O24" s="461"/>
      <c r="P24" s="461"/>
      <c r="Q24" s="461"/>
      <c r="R24" s="461"/>
      <c r="S24" s="461"/>
      <c r="T24" s="461"/>
      <c r="U24" s="461"/>
      <c r="V24" s="418"/>
      <c r="W24" s="444" t="s">
        <v>530</v>
      </c>
      <c r="X24" s="422" t="s">
        <v>542</v>
      </c>
    </row>
    <row r="25" spans="1:24" s="439" customFormat="1" ht="19.5" customHeight="1">
      <c r="A25" s="462"/>
      <c r="B25" s="463"/>
      <c r="C25" s="621" t="s">
        <v>543</v>
      </c>
      <c r="D25" s="622"/>
      <c r="E25" s="623"/>
      <c r="F25" s="486"/>
      <c r="G25" s="170" t="s">
        <v>544</v>
      </c>
      <c r="H25" s="443"/>
      <c r="I25" s="443"/>
      <c r="J25" s="443"/>
      <c r="K25" s="443"/>
      <c r="L25" s="443"/>
      <c r="M25" s="443"/>
      <c r="N25" s="443"/>
      <c r="O25" s="443"/>
      <c r="P25" s="443"/>
      <c r="Q25" s="443"/>
      <c r="R25" s="443"/>
      <c r="S25" s="443"/>
      <c r="T25" s="443"/>
      <c r="U25" s="443"/>
      <c r="V25" s="493"/>
      <c r="W25" s="444" t="s">
        <v>529</v>
      </c>
      <c r="X25" s="519" t="s">
        <v>545</v>
      </c>
    </row>
    <row r="26" spans="1:24" s="439" customFormat="1" ht="19.5" customHeight="1">
      <c r="A26" s="458"/>
      <c r="B26" s="465"/>
      <c r="C26" s="637"/>
      <c r="D26" s="638"/>
      <c r="E26" s="639"/>
      <c r="F26" s="488"/>
      <c r="G26" s="466"/>
      <c r="H26" s="452"/>
      <c r="I26" s="452"/>
      <c r="J26" s="452"/>
      <c r="K26" s="452"/>
      <c r="L26" s="452"/>
      <c r="M26" s="452"/>
      <c r="N26" s="452"/>
      <c r="O26" s="452"/>
      <c r="P26" s="452"/>
      <c r="Q26" s="452"/>
      <c r="R26" s="452"/>
      <c r="S26" s="452"/>
      <c r="T26" s="452"/>
      <c r="U26" s="452"/>
      <c r="V26" s="494"/>
      <c r="W26" s="455" t="s">
        <v>530</v>
      </c>
      <c r="X26" s="520" t="s">
        <v>546</v>
      </c>
    </row>
    <row r="27" spans="1:24" s="439" customFormat="1" ht="19.5" customHeight="1">
      <c r="A27" s="440">
        <v>4</v>
      </c>
      <c r="B27" s="467" t="s">
        <v>547</v>
      </c>
      <c r="C27" s="631" t="s">
        <v>548</v>
      </c>
      <c r="D27" s="632"/>
      <c r="E27" s="633"/>
      <c r="F27" s="487"/>
      <c r="G27" s="444" t="s">
        <v>549</v>
      </c>
      <c r="H27" s="461"/>
      <c r="I27" s="461"/>
      <c r="J27" s="461"/>
      <c r="K27" s="461"/>
      <c r="L27" s="461"/>
      <c r="M27" s="461"/>
      <c r="N27" s="461"/>
      <c r="O27" s="461"/>
      <c r="P27" s="461"/>
      <c r="Q27" s="461"/>
      <c r="R27" s="461"/>
      <c r="S27" s="461"/>
      <c r="T27" s="461"/>
      <c r="U27" s="461"/>
      <c r="V27" s="495">
        <v>5885000</v>
      </c>
      <c r="W27" s="438" t="s">
        <v>529</v>
      </c>
      <c r="X27" s="468"/>
    </row>
    <row r="28" spans="1:24" s="439" customFormat="1" ht="19.5" customHeight="1">
      <c r="A28" s="440"/>
      <c r="B28" s="170" t="s">
        <v>550</v>
      </c>
      <c r="C28" s="631" t="s">
        <v>551</v>
      </c>
      <c r="D28" s="632"/>
      <c r="E28" s="633"/>
      <c r="F28" s="487"/>
      <c r="G28" s="445"/>
      <c r="H28" s="461"/>
      <c r="I28" s="461"/>
      <c r="J28" s="461"/>
      <c r="K28" s="461"/>
      <c r="L28" s="461"/>
      <c r="M28" s="461"/>
      <c r="N28" s="461"/>
      <c r="O28" s="461"/>
      <c r="P28" s="461"/>
      <c r="Q28" s="461"/>
      <c r="R28" s="461"/>
      <c r="S28" s="461"/>
      <c r="T28" s="461"/>
      <c r="U28" s="461"/>
      <c r="V28" s="437"/>
      <c r="W28" s="444" t="s">
        <v>552</v>
      </c>
      <c r="X28" s="468"/>
    </row>
    <row r="29" spans="1:24" s="439" customFormat="1" ht="19.5" customHeight="1">
      <c r="A29" s="462"/>
      <c r="B29" s="463"/>
      <c r="C29" s="621" t="s">
        <v>553</v>
      </c>
      <c r="D29" s="622"/>
      <c r="E29" s="623"/>
      <c r="F29" s="486"/>
      <c r="G29" s="522" t="s">
        <v>554</v>
      </c>
      <c r="H29" s="523"/>
      <c r="I29" s="443"/>
      <c r="J29" s="443"/>
      <c r="K29" s="443"/>
      <c r="L29" s="443"/>
      <c r="M29" s="443"/>
      <c r="N29" s="443"/>
      <c r="O29" s="443"/>
      <c r="P29" s="443"/>
      <c r="Q29" s="443"/>
      <c r="R29" s="443"/>
      <c r="S29" s="443"/>
      <c r="T29" s="443"/>
      <c r="U29" s="443"/>
      <c r="V29" s="464"/>
      <c r="W29" s="444" t="s">
        <v>529</v>
      </c>
      <c r="X29" s="445"/>
    </row>
    <row r="30" spans="1:24" s="439" customFormat="1" ht="19.5" customHeight="1">
      <c r="A30" s="496"/>
      <c r="B30" s="508"/>
      <c r="C30" s="634"/>
      <c r="D30" s="635"/>
      <c r="E30" s="636"/>
      <c r="F30" s="507"/>
      <c r="G30" s="509"/>
      <c r="H30" s="499"/>
      <c r="I30" s="499"/>
      <c r="J30" s="499"/>
      <c r="K30" s="499"/>
      <c r="L30" s="499"/>
      <c r="M30" s="499"/>
      <c r="N30" s="499"/>
      <c r="O30" s="499"/>
      <c r="P30" s="499"/>
      <c r="Q30" s="499"/>
      <c r="R30" s="499"/>
      <c r="S30" s="499"/>
      <c r="T30" s="499"/>
      <c r="U30" s="499"/>
      <c r="V30" s="510"/>
      <c r="W30" s="500" t="s">
        <v>552</v>
      </c>
      <c r="X30" s="442"/>
    </row>
    <row r="31" spans="1:24" s="434" customFormat="1" ht="19.5" customHeight="1">
      <c r="A31" s="511"/>
      <c r="B31" s="512"/>
      <c r="C31" s="513"/>
      <c r="D31" s="513"/>
      <c r="E31" s="513"/>
      <c r="F31" s="513"/>
      <c r="G31" s="513"/>
      <c r="H31" s="514"/>
      <c r="I31" s="514"/>
      <c r="J31" s="514"/>
      <c r="K31" s="514"/>
      <c r="L31" s="514"/>
      <c r="M31" s="514"/>
      <c r="N31" s="514"/>
      <c r="O31" s="514"/>
      <c r="P31" s="514"/>
      <c r="Q31" s="514"/>
      <c r="R31" s="514"/>
      <c r="S31" s="514"/>
      <c r="T31" s="514"/>
      <c r="U31" s="514"/>
    </row>
    <row r="32" spans="1:24" s="497" customFormat="1" ht="19.5" customHeight="1">
      <c r="A32" s="498"/>
      <c r="B32" s="515"/>
      <c r="C32" s="506"/>
      <c r="D32" s="506"/>
      <c r="E32" s="506"/>
      <c r="F32" s="506"/>
      <c r="G32" s="506"/>
      <c r="H32" s="516"/>
      <c r="I32" s="516"/>
      <c r="J32" s="516"/>
      <c r="K32" s="516"/>
      <c r="L32" s="516"/>
      <c r="M32" s="516"/>
      <c r="N32" s="516"/>
      <c r="O32" s="516"/>
      <c r="P32" s="516"/>
      <c r="Q32" s="516"/>
      <c r="R32" s="516"/>
      <c r="S32" s="516"/>
      <c r="T32" s="516"/>
      <c r="U32" s="516"/>
    </row>
    <row r="33" spans="1:24" s="497" customFormat="1" ht="19.5" customHeight="1">
      <c r="A33" s="624" t="s">
        <v>690</v>
      </c>
      <c r="B33" s="625"/>
      <c r="C33" s="625"/>
      <c r="D33" s="625"/>
      <c r="E33" s="625"/>
      <c r="F33" s="625"/>
      <c r="G33" s="625"/>
      <c r="H33" s="625"/>
      <c r="I33" s="625"/>
      <c r="J33" s="625"/>
      <c r="K33" s="625"/>
      <c r="L33" s="625"/>
      <c r="M33" s="625"/>
      <c r="N33" s="625"/>
      <c r="O33" s="625"/>
      <c r="P33" s="625"/>
      <c r="Q33" s="625"/>
      <c r="R33" s="625"/>
      <c r="S33" s="625"/>
      <c r="T33" s="625"/>
      <c r="U33" s="625"/>
      <c r="V33" s="625"/>
      <c r="W33" s="625"/>
      <c r="X33" s="625"/>
    </row>
    <row r="34" spans="1:24" s="497" customFormat="1" ht="19.5" customHeight="1">
      <c r="A34" s="498"/>
      <c r="B34" s="515"/>
      <c r="C34" s="506"/>
      <c r="D34" s="506"/>
      <c r="E34" s="506"/>
      <c r="F34" s="506"/>
      <c r="G34" s="506"/>
      <c r="H34" s="516"/>
      <c r="I34" s="516"/>
      <c r="J34" s="516"/>
      <c r="K34" s="516"/>
      <c r="L34" s="516"/>
      <c r="M34" s="516"/>
      <c r="N34" s="516"/>
      <c r="O34" s="516"/>
      <c r="P34" s="516"/>
      <c r="Q34" s="516"/>
      <c r="R34" s="516"/>
      <c r="S34" s="516"/>
      <c r="T34" s="516"/>
      <c r="U34" s="516"/>
    </row>
    <row r="35" spans="1:24" s="497" customFormat="1" ht="19.5" customHeight="1">
      <c r="A35" s="498"/>
      <c r="B35" s="515"/>
      <c r="C35" s="506"/>
      <c r="D35" s="506"/>
      <c r="E35" s="506"/>
      <c r="F35" s="506"/>
      <c r="G35" s="506"/>
      <c r="H35" s="516"/>
      <c r="I35" s="516"/>
      <c r="J35" s="516"/>
      <c r="K35" s="516"/>
      <c r="L35" s="516"/>
      <c r="M35" s="516"/>
      <c r="N35" s="516"/>
      <c r="O35" s="516"/>
      <c r="P35" s="516"/>
      <c r="Q35" s="516"/>
      <c r="R35" s="516"/>
      <c r="S35" s="516"/>
      <c r="T35" s="516"/>
      <c r="U35" s="516"/>
    </row>
    <row r="36" spans="1:24" s="9" customFormat="1" ht="18.75" customHeight="1">
      <c r="A36" s="606" t="s">
        <v>24</v>
      </c>
      <c r="B36" s="11"/>
      <c r="C36" s="474"/>
      <c r="D36" s="475"/>
      <c r="E36" s="476"/>
      <c r="F36" s="609" t="s">
        <v>4</v>
      </c>
      <c r="G36" s="610"/>
      <c r="H36" s="611" t="s">
        <v>1</v>
      </c>
      <c r="I36" s="612"/>
      <c r="J36" s="612"/>
      <c r="K36" s="612"/>
      <c r="L36" s="612"/>
      <c r="M36" s="612"/>
      <c r="N36" s="612"/>
      <c r="O36" s="612"/>
      <c r="P36" s="612"/>
      <c r="Q36" s="612"/>
      <c r="R36" s="612"/>
      <c r="S36" s="612"/>
      <c r="T36" s="612"/>
      <c r="U36" s="613"/>
      <c r="V36" s="477"/>
      <c r="W36" s="478"/>
      <c r="X36" s="615" t="s">
        <v>23</v>
      </c>
    </row>
    <row r="37" spans="1:24" s="9" customFormat="1" ht="18.75" customHeight="1">
      <c r="A37" s="607"/>
      <c r="B37" s="14" t="s">
        <v>2</v>
      </c>
      <c r="C37" s="628" t="s">
        <v>3</v>
      </c>
      <c r="D37" s="629"/>
      <c r="E37" s="630"/>
      <c r="F37" s="615" t="s">
        <v>89</v>
      </c>
      <c r="G37" s="615" t="s">
        <v>90</v>
      </c>
      <c r="H37" s="612" t="s">
        <v>68</v>
      </c>
      <c r="I37" s="612"/>
      <c r="J37" s="612"/>
      <c r="K37" s="612"/>
      <c r="L37" s="612"/>
      <c r="M37" s="612"/>
      <c r="N37" s="613"/>
      <c r="O37" s="611" t="s">
        <v>91</v>
      </c>
      <c r="P37" s="612"/>
      <c r="Q37" s="612"/>
      <c r="R37" s="612"/>
      <c r="S37" s="612"/>
      <c r="T37" s="612"/>
      <c r="U37" s="613"/>
      <c r="V37" s="479" t="s">
        <v>5</v>
      </c>
      <c r="W37" s="358" t="s">
        <v>6</v>
      </c>
      <c r="X37" s="626"/>
    </row>
    <row r="38" spans="1:24" s="9" customFormat="1" ht="18.75" customHeight="1">
      <c r="A38" s="608"/>
      <c r="B38" s="16"/>
      <c r="C38" s="84"/>
      <c r="D38" s="480"/>
      <c r="E38" s="81"/>
      <c r="F38" s="616"/>
      <c r="G38" s="617"/>
      <c r="H38" s="481" t="s">
        <v>7</v>
      </c>
      <c r="I38" s="482" t="s">
        <v>8</v>
      </c>
      <c r="J38" s="482" t="s">
        <v>9</v>
      </c>
      <c r="K38" s="482" t="s">
        <v>10</v>
      </c>
      <c r="L38" s="482" t="s">
        <v>11</v>
      </c>
      <c r="M38" s="482" t="s">
        <v>12</v>
      </c>
      <c r="N38" s="482" t="s">
        <v>13</v>
      </c>
      <c r="O38" s="482" t="s">
        <v>14</v>
      </c>
      <c r="P38" s="482" t="s">
        <v>15</v>
      </c>
      <c r="Q38" s="482" t="s">
        <v>16</v>
      </c>
      <c r="R38" s="482" t="s">
        <v>17</v>
      </c>
      <c r="S38" s="482" t="s">
        <v>18</v>
      </c>
      <c r="T38" s="482" t="s">
        <v>570</v>
      </c>
      <c r="U38" s="482" t="s">
        <v>8</v>
      </c>
      <c r="V38" s="483" t="s">
        <v>19</v>
      </c>
      <c r="W38" s="484"/>
      <c r="X38" s="627"/>
    </row>
    <row r="39" spans="1:24" s="439" customFormat="1" ht="19.5" customHeight="1">
      <c r="A39" s="433">
        <v>5</v>
      </c>
      <c r="B39" s="470" t="s">
        <v>555</v>
      </c>
      <c r="C39" s="618" t="s">
        <v>556</v>
      </c>
      <c r="D39" s="619"/>
      <c r="E39" s="620"/>
      <c r="F39" s="435" t="s">
        <v>527</v>
      </c>
      <c r="G39" s="438"/>
      <c r="H39" s="436"/>
      <c r="I39" s="436"/>
      <c r="J39" s="436"/>
      <c r="K39" s="436"/>
      <c r="L39" s="436"/>
      <c r="M39" s="436"/>
      <c r="N39" s="436"/>
      <c r="O39" s="436"/>
      <c r="P39" s="436"/>
      <c r="Q39" s="436"/>
      <c r="R39" s="436"/>
      <c r="S39" s="436"/>
      <c r="T39" s="436"/>
      <c r="U39" s="436"/>
      <c r="V39" s="460">
        <v>1500000</v>
      </c>
      <c r="W39" s="438" t="s">
        <v>529</v>
      </c>
      <c r="X39" s="521" t="s">
        <v>557</v>
      </c>
    </row>
    <row r="40" spans="1:24" s="439" customFormat="1" ht="19.5" customHeight="1">
      <c r="A40" s="440"/>
      <c r="B40" s="441" t="s">
        <v>558</v>
      </c>
      <c r="C40" s="621" t="s">
        <v>559</v>
      </c>
      <c r="D40" s="622"/>
      <c r="E40" s="623"/>
      <c r="F40" s="442" t="s">
        <v>580</v>
      </c>
      <c r="G40" s="170"/>
      <c r="H40" s="443"/>
      <c r="I40" s="443"/>
      <c r="J40" s="443"/>
      <c r="K40" s="443"/>
      <c r="L40" s="443"/>
      <c r="M40" s="443"/>
      <c r="N40" s="443"/>
      <c r="O40" s="443"/>
      <c r="P40" s="443"/>
      <c r="Q40" s="443"/>
      <c r="R40" s="443"/>
      <c r="S40" s="443"/>
      <c r="T40" s="443"/>
      <c r="U40" s="443"/>
      <c r="V40" s="437"/>
      <c r="W40" s="444" t="s">
        <v>530</v>
      </c>
      <c r="X40" s="522" t="s">
        <v>560</v>
      </c>
    </row>
    <row r="41" spans="1:24" s="439" customFormat="1" ht="19.5" customHeight="1">
      <c r="A41" s="440"/>
      <c r="B41" s="441"/>
      <c r="C41" s="621" t="s">
        <v>561</v>
      </c>
      <c r="D41" s="622"/>
      <c r="E41" s="623"/>
      <c r="F41" s="445" t="s">
        <v>527</v>
      </c>
      <c r="G41" s="170"/>
      <c r="H41" s="443"/>
      <c r="I41" s="443"/>
      <c r="J41" s="443"/>
      <c r="K41" s="443"/>
      <c r="L41" s="443"/>
      <c r="M41" s="443"/>
      <c r="N41" s="443"/>
      <c r="O41" s="443"/>
      <c r="P41" s="443"/>
      <c r="Q41" s="443"/>
      <c r="R41" s="443"/>
      <c r="S41" s="443"/>
      <c r="T41" s="443"/>
      <c r="U41" s="443"/>
      <c r="V41" s="437"/>
      <c r="W41" s="444" t="s">
        <v>529</v>
      </c>
      <c r="X41" s="522" t="s">
        <v>562</v>
      </c>
    </row>
    <row r="42" spans="1:24" s="439" customFormat="1" ht="19.5" customHeight="1">
      <c r="A42" s="446"/>
      <c r="B42" s="447"/>
      <c r="C42" s="448"/>
      <c r="D42" s="449"/>
      <c r="E42" s="450"/>
      <c r="F42" s="451" t="s">
        <v>581</v>
      </c>
      <c r="G42" s="455"/>
      <c r="H42" s="452"/>
      <c r="I42" s="452"/>
      <c r="J42" s="452"/>
      <c r="K42" s="452"/>
      <c r="L42" s="452"/>
      <c r="M42" s="452"/>
      <c r="N42" s="452"/>
      <c r="O42" s="452"/>
      <c r="P42" s="452"/>
      <c r="Q42" s="452"/>
      <c r="R42" s="452"/>
      <c r="S42" s="452"/>
      <c r="T42" s="452"/>
      <c r="U42" s="452"/>
      <c r="V42" s="453"/>
      <c r="W42" s="454" t="s">
        <v>530</v>
      </c>
      <c r="X42" s="455"/>
    </row>
    <row r="43" spans="1:24" s="439" customFormat="1" ht="19.5" customHeight="1">
      <c r="A43" s="433">
        <v>6</v>
      </c>
      <c r="B43" s="471" t="s">
        <v>524</v>
      </c>
      <c r="C43" s="618" t="s">
        <v>563</v>
      </c>
      <c r="D43" s="619"/>
      <c r="E43" s="620"/>
      <c r="F43" s="485"/>
      <c r="G43" s="435" t="s">
        <v>564</v>
      </c>
      <c r="H43" s="436"/>
      <c r="I43" s="436"/>
      <c r="J43" s="436"/>
      <c r="K43" s="436"/>
      <c r="L43" s="436"/>
      <c r="M43" s="436"/>
      <c r="N43" s="436"/>
      <c r="O43" s="436"/>
      <c r="P43" s="436"/>
      <c r="Q43" s="436"/>
      <c r="R43" s="436"/>
      <c r="S43" s="436"/>
      <c r="T43" s="436"/>
      <c r="U43" s="436"/>
      <c r="V43" s="457">
        <v>1500000</v>
      </c>
      <c r="W43" s="438" t="s">
        <v>529</v>
      </c>
      <c r="X43" s="435"/>
    </row>
    <row r="44" spans="1:24" s="439" customFormat="1" ht="19.5" customHeight="1">
      <c r="A44" s="458"/>
      <c r="B44" s="447"/>
      <c r="C44" s="448"/>
      <c r="D44" s="449"/>
      <c r="E44" s="450"/>
      <c r="F44" s="450"/>
      <c r="G44" s="451"/>
      <c r="H44" s="452"/>
      <c r="I44" s="452"/>
      <c r="J44" s="452"/>
      <c r="K44" s="452"/>
      <c r="L44" s="452"/>
      <c r="M44" s="452"/>
      <c r="N44" s="452"/>
      <c r="O44" s="452"/>
      <c r="P44" s="452"/>
      <c r="Q44" s="452"/>
      <c r="R44" s="452"/>
      <c r="S44" s="452"/>
      <c r="T44" s="452"/>
      <c r="U44" s="452"/>
      <c r="V44" s="453"/>
      <c r="W44" s="454" t="s">
        <v>530</v>
      </c>
      <c r="X44" s="451"/>
    </row>
    <row r="45" spans="1:24" s="439" customFormat="1" ht="19.5" customHeight="1">
      <c r="A45" s="433">
        <v>7</v>
      </c>
      <c r="B45" s="472" t="s">
        <v>525</v>
      </c>
      <c r="C45" s="618" t="s">
        <v>565</v>
      </c>
      <c r="D45" s="619"/>
      <c r="E45" s="620"/>
      <c r="F45" s="485"/>
      <c r="G45" s="438" t="s">
        <v>544</v>
      </c>
      <c r="H45" s="436"/>
      <c r="I45" s="436"/>
      <c r="J45" s="436"/>
      <c r="K45" s="436"/>
      <c r="L45" s="436"/>
      <c r="M45" s="436"/>
      <c r="N45" s="436"/>
      <c r="O45" s="436"/>
      <c r="P45" s="436"/>
      <c r="Q45" s="436"/>
      <c r="R45" s="436"/>
      <c r="S45" s="436"/>
      <c r="T45" s="436"/>
      <c r="U45" s="436"/>
      <c r="V45" s="460">
        <v>1500000</v>
      </c>
      <c r="W45" s="438" t="s">
        <v>529</v>
      </c>
      <c r="X45" s="435"/>
    </row>
    <row r="46" spans="1:24" s="439" customFormat="1" ht="19.5" customHeight="1">
      <c r="A46" s="446"/>
      <c r="B46" s="455"/>
      <c r="C46" s="642"/>
      <c r="D46" s="643"/>
      <c r="E46" s="644"/>
      <c r="F46" s="489"/>
      <c r="G46" s="451"/>
      <c r="H46" s="469"/>
      <c r="I46" s="469"/>
      <c r="J46" s="469"/>
      <c r="K46" s="469"/>
      <c r="L46" s="469"/>
      <c r="M46" s="469"/>
      <c r="N46" s="469"/>
      <c r="O46" s="469"/>
      <c r="P46" s="469"/>
      <c r="Q46" s="469"/>
      <c r="R46" s="469"/>
      <c r="S46" s="469"/>
      <c r="T46" s="469"/>
      <c r="U46" s="469"/>
      <c r="V46" s="453"/>
      <c r="W46" s="454" t="s">
        <v>530</v>
      </c>
      <c r="X46" s="473"/>
    </row>
    <row r="47" spans="1:24" s="439" customFormat="1" ht="19.5" customHeight="1">
      <c r="A47" s="433">
        <v>8</v>
      </c>
      <c r="B47" s="472" t="s">
        <v>585</v>
      </c>
      <c r="C47" s="618" t="s">
        <v>566</v>
      </c>
      <c r="D47" s="619"/>
      <c r="E47" s="620"/>
      <c r="F47" s="485"/>
      <c r="G47" s="438" t="s">
        <v>567</v>
      </c>
      <c r="H47" s="436"/>
      <c r="I47" s="436"/>
      <c r="J47" s="436"/>
      <c r="K47" s="436"/>
      <c r="L47" s="436"/>
      <c r="M47" s="436"/>
      <c r="N47" s="436"/>
      <c r="O47" s="436"/>
      <c r="P47" s="436"/>
      <c r="Q47" s="436"/>
      <c r="R47" s="436"/>
      <c r="S47" s="436"/>
      <c r="T47" s="436"/>
      <c r="U47" s="436"/>
      <c r="V47" s="460">
        <v>300000</v>
      </c>
      <c r="W47" s="438" t="s">
        <v>529</v>
      </c>
      <c r="X47" s="435"/>
    </row>
    <row r="48" spans="1:24" s="439" customFormat="1" ht="19.5" customHeight="1">
      <c r="A48" s="446"/>
      <c r="B48" s="455" t="s">
        <v>586</v>
      </c>
      <c r="C48" s="642" t="s">
        <v>568</v>
      </c>
      <c r="D48" s="643"/>
      <c r="E48" s="644"/>
      <c r="F48" s="489"/>
      <c r="G48" s="451" t="s">
        <v>582</v>
      </c>
      <c r="H48" s="469"/>
      <c r="I48" s="469"/>
      <c r="J48" s="469"/>
      <c r="K48" s="469"/>
      <c r="L48" s="469"/>
      <c r="M48" s="469"/>
      <c r="N48" s="469"/>
      <c r="O48" s="469"/>
      <c r="P48" s="469"/>
      <c r="Q48" s="469"/>
      <c r="R48" s="469"/>
      <c r="S48" s="469"/>
      <c r="T48" s="469"/>
      <c r="U48" s="469"/>
      <c r="V48" s="453"/>
      <c r="W48" s="454" t="s">
        <v>530</v>
      </c>
      <c r="X48" s="473"/>
    </row>
    <row r="49" spans="1:24" ht="19.5" customHeight="1">
      <c r="A49" s="423"/>
      <c r="B49" s="424"/>
      <c r="C49" s="425"/>
      <c r="D49" s="425"/>
      <c r="E49" s="425"/>
      <c r="F49" s="425"/>
      <c r="G49" s="425"/>
      <c r="H49" s="426"/>
      <c r="I49" s="426"/>
      <c r="J49" s="426"/>
      <c r="K49" s="426"/>
      <c r="L49" s="426"/>
      <c r="M49" s="426"/>
      <c r="N49" s="426"/>
      <c r="O49" s="426"/>
      <c r="P49" s="426"/>
      <c r="Q49" s="426"/>
      <c r="R49" s="426"/>
      <c r="S49" s="426"/>
      <c r="T49" s="426"/>
      <c r="U49" s="426"/>
      <c r="V49" s="427"/>
      <c r="W49" s="428"/>
      <c r="X49" s="428"/>
    </row>
    <row r="50" spans="1:24" ht="19.5" customHeight="1">
      <c r="A50" s="423"/>
      <c r="B50" s="424"/>
      <c r="C50" s="425"/>
      <c r="D50" s="425"/>
      <c r="E50" s="425"/>
      <c r="F50" s="425"/>
      <c r="G50" s="425"/>
      <c r="H50" s="426"/>
      <c r="I50" s="426"/>
      <c r="J50" s="426"/>
      <c r="K50" s="426"/>
      <c r="L50" s="426"/>
      <c r="M50" s="426"/>
      <c r="N50" s="426"/>
      <c r="O50" s="426"/>
      <c r="P50" s="426"/>
      <c r="Q50" s="426"/>
      <c r="R50" s="426"/>
      <c r="S50" s="426"/>
      <c r="T50" s="426"/>
      <c r="U50" s="426"/>
      <c r="V50" s="427"/>
      <c r="W50" s="428"/>
      <c r="X50" s="428"/>
    </row>
    <row r="51" spans="1:24" ht="19.5" customHeight="1">
      <c r="A51" s="423"/>
      <c r="B51" s="424"/>
      <c r="C51" s="425"/>
      <c r="D51" s="425"/>
      <c r="E51" s="425"/>
      <c r="F51" s="425"/>
      <c r="G51" s="425"/>
      <c r="H51" s="426"/>
      <c r="I51" s="426"/>
      <c r="J51" s="426"/>
      <c r="K51" s="426"/>
      <c r="L51" s="426"/>
      <c r="M51" s="426"/>
      <c r="N51" s="426"/>
      <c r="O51" s="426"/>
      <c r="P51" s="426"/>
      <c r="Q51" s="426"/>
      <c r="R51" s="426"/>
      <c r="S51" s="426"/>
      <c r="T51" s="426"/>
      <c r="U51" s="426"/>
      <c r="V51" s="427"/>
      <c r="W51" s="428"/>
      <c r="X51" s="428"/>
    </row>
    <row r="52" spans="1:24" ht="19.5" customHeight="1">
      <c r="A52" s="423"/>
      <c r="B52" s="424"/>
      <c r="C52" s="425"/>
      <c r="D52" s="425"/>
      <c r="E52" s="425"/>
      <c r="F52" s="425"/>
      <c r="G52" s="425"/>
      <c r="H52" s="426"/>
      <c r="I52" s="426"/>
      <c r="J52" s="426"/>
      <c r="K52" s="426"/>
      <c r="L52" s="426"/>
      <c r="M52" s="426"/>
      <c r="N52" s="426"/>
      <c r="O52" s="426"/>
      <c r="P52" s="426"/>
      <c r="Q52" s="426"/>
      <c r="R52" s="426"/>
      <c r="S52" s="426"/>
      <c r="T52" s="426"/>
      <c r="U52" s="426"/>
      <c r="V52" s="427"/>
      <c r="W52" s="428"/>
      <c r="X52" s="428"/>
    </row>
    <row r="53" spans="1:24" ht="19.5" customHeight="1">
      <c r="A53" s="423"/>
      <c r="B53" s="424"/>
      <c r="C53" s="425"/>
      <c r="D53" s="425"/>
      <c r="E53" s="425"/>
      <c r="F53" s="425"/>
      <c r="G53" s="425"/>
      <c r="H53" s="426"/>
      <c r="I53" s="426"/>
      <c r="J53" s="426"/>
      <c r="K53" s="426"/>
      <c r="L53" s="426"/>
      <c r="M53" s="426"/>
      <c r="N53" s="426"/>
      <c r="O53" s="426"/>
      <c r="P53" s="426"/>
      <c r="Q53" s="426"/>
      <c r="R53" s="426"/>
      <c r="S53" s="426"/>
      <c r="T53" s="426"/>
      <c r="U53" s="426"/>
      <c r="V53" s="427"/>
      <c r="W53" s="428"/>
      <c r="X53" s="428"/>
    </row>
    <row r="54" spans="1:24" ht="19.5" customHeight="1">
      <c r="A54" s="423"/>
      <c r="B54" s="424"/>
      <c r="C54" s="425"/>
      <c r="D54" s="425"/>
      <c r="E54" s="425"/>
      <c r="F54" s="425"/>
      <c r="G54" s="425"/>
      <c r="H54" s="426"/>
      <c r="I54" s="426"/>
      <c r="J54" s="426"/>
      <c r="K54" s="426"/>
      <c r="L54" s="426"/>
      <c r="M54" s="426"/>
      <c r="N54" s="426"/>
      <c r="O54" s="426"/>
      <c r="P54" s="426"/>
      <c r="Q54" s="426"/>
      <c r="R54" s="426"/>
      <c r="S54" s="426"/>
      <c r="T54" s="426"/>
      <c r="U54" s="426"/>
      <c r="V54" s="427"/>
      <c r="W54" s="428"/>
      <c r="X54" s="428"/>
    </row>
    <row r="55" spans="1:24" ht="15.75" customHeight="1">
      <c r="A55" s="427"/>
      <c r="B55" s="429"/>
    </row>
    <row r="56" spans="1:24" ht="15.75" customHeight="1">
      <c r="A56" s="427"/>
      <c r="B56" s="427"/>
    </row>
    <row r="57" spans="1:24" ht="15.75" customHeight="1">
      <c r="A57" s="427"/>
      <c r="B57" s="427"/>
    </row>
    <row r="74" spans="1:24" ht="20.25" customHeight="1">
      <c r="A74" s="624" t="s">
        <v>689</v>
      </c>
      <c r="B74" s="625"/>
      <c r="C74" s="625"/>
      <c r="D74" s="625"/>
      <c r="E74" s="625"/>
      <c r="F74" s="625"/>
      <c r="G74" s="625"/>
      <c r="H74" s="625"/>
      <c r="I74" s="625"/>
      <c r="J74" s="625"/>
      <c r="K74" s="625"/>
      <c r="L74" s="625"/>
      <c r="M74" s="625"/>
      <c r="N74" s="625"/>
      <c r="O74" s="625"/>
      <c r="P74" s="625"/>
      <c r="Q74" s="625"/>
      <c r="R74" s="625"/>
      <c r="S74" s="625"/>
      <c r="T74" s="625"/>
      <c r="U74" s="625"/>
      <c r="V74" s="625"/>
      <c r="W74" s="625"/>
      <c r="X74" s="625"/>
    </row>
  </sheetData>
  <mergeCells count="49">
    <mergeCell ref="A74:X74"/>
    <mergeCell ref="X14:X16"/>
    <mergeCell ref="A11:C11"/>
    <mergeCell ref="A12:C12"/>
    <mergeCell ref="A1:X1"/>
    <mergeCell ref="A2:X2"/>
    <mergeCell ref="E4:X4"/>
    <mergeCell ref="C47:E47"/>
    <mergeCell ref="C48:E48"/>
    <mergeCell ref="C41:E41"/>
    <mergeCell ref="C43:E43"/>
    <mergeCell ref="C45:E45"/>
    <mergeCell ref="C46:E46"/>
    <mergeCell ref="C39:E39"/>
    <mergeCell ref="C40:E40"/>
    <mergeCell ref="H14:U14"/>
    <mergeCell ref="O15:U15"/>
    <mergeCell ref="C25:E25"/>
    <mergeCell ref="C26:E26"/>
    <mergeCell ref="C27:E27"/>
    <mergeCell ref="C15:E15"/>
    <mergeCell ref="C19:E19"/>
    <mergeCell ref="C21:E21"/>
    <mergeCell ref="C23:E23"/>
    <mergeCell ref="C24:E24"/>
    <mergeCell ref="H15:N15"/>
    <mergeCell ref="F37:F38"/>
    <mergeCell ref="G37:G38"/>
    <mergeCell ref="H37:N37"/>
    <mergeCell ref="O37:U37"/>
    <mergeCell ref="C28:E28"/>
    <mergeCell ref="C29:E29"/>
    <mergeCell ref="C30:E30"/>
    <mergeCell ref="F5:J5"/>
    <mergeCell ref="F6:J6"/>
    <mergeCell ref="A36:A38"/>
    <mergeCell ref="F36:G36"/>
    <mergeCell ref="H36:U36"/>
    <mergeCell ref="A14:A16"/>
    <mergeCell ref="F7:R7"/>
    <mergeCell ref="F8:H8"/>
    <mergeCell ref="F14:G14"/>
    <mergeCell ref="F15:F16"/>
    <mergeCell ref="G15:G16"/>
    <mergeCell ref="C17:E17"/>
    <mergeCell ref="C18:E18"/>
    <mergeCell ref="A33:X33"/>
    <mergeCell ref="X36:X38"/>
    <mergeCell ref="C37:E37"/>
  </mergeCells>
  <pageMargins left="0.19685039370078741" right="0.15748031496062992" top="0.74803149606299213" bottom="0.27559055118110237" header="0.31496062992125984" footer="0.15748031496062992"/>
  <pageSetup paperSize="9" scale="7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V27"/>
  <sheetViews>
    <sheetView workbookViewId="0">
      <selection activeCell="C40" sqref="C40"/>
    </sheetView>
  </sheetViews>
  <sheetFormatPr defaultRowHeight="21.75"/>
  <cols>
    <col min="1" max="1" width="8.5" style="9" customWidth="1"/>
    <col min="2" max="2" width="40.83203125" style="9" customWidth="1"/>
    <col min="3" max="3" width="34.83203125" style="9" customWidth="1"/>
    <col min="4" max="4" width="10.5" style="9" customWidth="1"/>
    <col min="5" max="5" width="11" style="9" customWidth="1"/>
    <col min="6" max="19" width="4.6640625" style="9" customWidth="1"/>
    <col min="20" max="21" width="12.83203125" style="9" customWidth="1"/>
    <col min="22" max="22" width="11.5" style="9" customWidth="1"/>
    <col min="23" max="16384" width="9.33203125" style="9"/>
  </cols>
  <sheetData>
    <row r="1" spans="1:22" ht="30.75">
      <c r="A1" s="641" t="s">
        <v>83</v>
      </c>
      <c r="B1" s="641"/>
      <c r="C1" s="641"/>
      <c r="D1" s="641"/>
      <c r="E1" s="641"/>
      <c r="F1" s="641"/>
      <c r="G1" s="641"/>
      <c r="H1" s="641"/>
      <c r="I1" s="641"/>
      <c r="J1" s="641"/>
      <c r="K1" s="641"/>
      <c r="L1" s="641"/>
      <c r="M1" s="641"/>
      <c r="N1" s="641"/>
      <c r="O1" s="641"/>
      <c r="P1" s="641"/>
      <c r="Q1" s="641"/>
      <c r="R1" s="641"/>
      <c r="S1" s="641"/>
      <c r="T1" s="641"/>
      <c r="U1" s="641"/>
      <c r="V1" s="641"/>
    </row>
    <row r="2" spans="1:22" ht="30.75">
      <c r="A2" s="641" t="s">
        <v>99</v>
      </c>
      <c r="B2" s="641"/>
      <c r="C2" s="641"/>
      <c r="D2" s="641"/>
      <c r="E2" s="641"/>
      <c r="F2" s="641"/>
      <c r="G2" s="641"/>
      <c r="H2" s="641"/>
      <c r="I2" s="641"/>
      <c r="J2" s="641"/>
      <c r="K2" s="641"/>
      <c r="L2" s="641"/>
      <c r="M2" s="641"/>
      <c r="N2" s="641"/>
      <c r="O2" s="641"/>
      <c r="P2" s="641"/>
      <c r="Q2" s="641"/>
      <c r="R2" s="641"/>
      <c r="S2" s="641"/>
      <c r="T2" s="641"/>
      <c r="U2" s="641"/>
      <c r="V2" s="641"/>
    </row>
    <row r="3" spans="1:22">
      <c r="E3" s="4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2">
      <c r="A4" s="177" t="s">
        <v>289</v>
      </c>
      <c r="B4" s="177"/>
      <c r="C4" s="177"/>
      <c r="D4" s="177"/>
      <c r="E4" s="725" t="s">
        <v>288</v>
      </c>
      <c r="F4" s="723"/>
      <c r="G4" s="723"/>
      <c r="H4" s="723"/>
      <c r="I4" s="723"/>
      <c r="J4" s="723"/>
      <c r="K4" s="723"/>
      <c r="L4" s="723"/>
      <c r="M4" s="723"/>
      <c r="N4" s="723"/>
      <c r="O4" s="723"/>
      <c r="P4" s="723"/>
      <c r="Q4" s="723"/>
      <c r="R4" s="723"/>
      <c r="S4" s="723"/>
      <c r="T4" s="723"/>
      <c r="U4" s="723"/>
      <c r="V4" s="177"/>
    </row>
    <row r="5" spans="1:22">
      <c r="A5" s="177" t="s">
        <v>0</v>
      </c>
      <c r="B5" s="177"/>
      <c r="C5" s="177"/>
      <c r="D5" s="177"/>
      <c r="E5" s="725" t="s">
        <v>25</v>
      </c>
      <c r="F5" s="723"/>
      <c r="G5" s="723"/>
      <c r="H5" s="723"/>
      <c r="I5" s="723"/>
      <c r="J5" s="723"/>
      <c r="K5" s="723"/>
      <c r="L5" s="723"/>
      <c r="M5" s="723"/>
      <c r="N5" s="723"/>
      <c r="O5" s="723"/>
      <c r="P5" s="723"/>
      <c r="Q5" s="723"/>
      <c r="R5" s="723"/>
      <c r="S5" s="723"/>
      <c r="T5" s="723"/>
      <c r="U5" s="177"/>
      <c r="V5" s="177"/>
    </row>
    <row r="6" spans="1:22">
      <c r="A6" s="140">
        <v>2.1</v>
      </c>
      <c r="B6" s="178" t="s">
        <v>275</v>
      </c>
      <c r="C6" s="178"/>
      <c r="D6" s="178"/>
      <c r="E6" s="723" t="s">
        <v>248</v>
      </c>
      <c r="F6" s="723"/>
      <c r="G6" s="723"/>
      <c r="H6" s="723"/>
      <c r="I6" s="723"/>
      <c r="J6" s="723"/>
      <c r="K6" s="723"/>
      <c r="L6" s="723"/>
      <c r="M6" s="723"/>
      <c r="N6" s="723"/>
      <c r="O6" s="723"/>
      <c r="P6" s="723"/>
      <c r="Q6" s="723"/>
      <c r="R6" s="723"/>
      <c r="S6" s="723"/>
      <c r="T6" s="723"/>
      <c r="U6" s="178"/>
      <c r="V6" s="178"/>
    </row>
    <row r="7" spans="1:22">
      <c r="A7" s="178"/>
      <c r="B7" s="178" t="s">
        <v>276</v>
      </c>
      <c r="C7" s="178"/>
      <c r="D7" s="178"/>
      <c r="E7" s="724" t="s">
        <v>277</v>
      </c>
      <c r="F7" s="724"/>
      <c r="G7" s="724"/>
      <c r="H7" s="724"/>
      <c r="I7" s="724"/>
      <c r="J7" s="724"/>
      <c r="K7" s="724"/>
      <c r="L7" s="724"/>
      <c r="M7" s="724"/>
      <c r="N7" s="724"/>
      <c r="O7" s="724"/>
      <c r="P7" s="724"/>
      <c r="Q7" s="724"/>
      <c r="R7" s="724"/>
      <c r="S7" s="724"/>
      <c r="T7" s="724"/>
      <c r="U7" s="724"/>
      <c r="V7" s="724"/>
    </row>
    <row r="8" spans="1:22">
      <c r="A8" s="177" t="s">
        <v>106</v>
      </c>
      <c r="B8" s="142"/>
      <c r="C8" s="178"/>
      <c r="D8" s="178"/>
      <c r="E8" s="725" t="s">
        <v>250</v>
      </c>
      <c r="F8" s="718"/>
      <c r="G8" s="718"/>
      <c r="H8" s="718"/>
      <c r="I8" s="718"/>
      <c r="J8" s="718"/>
      <c r="K8" s="718"/>
      <c r="L8" s="718"/>
      <c r="M8" s="718"/>
      <c r="N8" s="718"/>
      <c r="O8" s="718"/>
      <c r="P8" s="718"/>
      <c r="Q8" s="718"/>
      <c r="R8" s="215"/>
      <c r="S8" s="215"/>
      <c r="T8" s="141"/>
      <c r="U8" s="178"/>
      <c r="V8" s="178"/>
    </row>
    <row r="9" spans="1:22">
      <c r="A9" s="723" t="s">
        <v>402</v>
      </c>
      <c r="B9" s="730"/>
      <c r="C9" s="142"/>
      <c r="D9" s="142"/>
      <c r="E9" s="724" t="s">
        <v>278</v>
      </c>
      <c r="F9" s="724"/>
      <c r="G9" s="724"/>
      <c r="H9" s="724"/>
      <c r="I9" s="724"/>
      <c r="J9" s="724"/>
      <c r="K9" s="724"/>
      <c r="L9" s="724"/>
      <c r="M9" s="724"/>
      <c r="N9" s="724"/>
      <c r="O9" s="724"/>
      <c r="P9" s="724"/>
      <c r="Q9" s="724"/>
      <c r="R9" s="724"/>
      <c r="S9" s="724"/>
      <c r="T9" s="724"/>
      <c r="U9" s="724"/>
      <c r="V9" s="724"/>
    </row>
    <row r="10" spans="1:22">
      <c r="A10" s="239">
        <v>3.1</v>
      </c>
      <c r="B10" s="142" t="s">
        <v>108</v>
      </c>
      <c r="C10" s="142"/>
      <c r="D10" s="178"/>
      <c r="E10" s="723" t="s">
        <v>279</v>
      </c>
      <c r="F10" s="723"/>
      <c r="G10" s="723"/>
      <c r="H10" s="723"/>
      <c r="I10" s="723"/>
      <c r="J10" s="723"/>
      <c r="K10" s="723"/>
      <c r="L10" s="723"/>
      <c r="M10" s="723"/>
      <c r="N10" s="723"/>
      <c r="O10" s="723"/>
      <c r="P10" s="723"/>
      <c r="Q10" s="723"/>
      <c r="R10" s="723"/>
      <c r="S10" s="723"/>
      <c r="T10" s="723"/>
      <c r="U10" s="723"/>
      <c r="V10" s="723"/>
    </row>
    <row r="11" spans="1:22">
      <c r="A11" s="178"/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212"/>
      <c r="S11" s="212"/>
      <c r="T11" s="178"/>
      <c r="U11" s="178"/>
      <c r="V11" s="178"/>
    </row>
    <row r="12" spans="1:22">
      <c r="A12" s="177" t="s">
        <v>112</v>
      </c>
      <c r="B12" s="178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78"/>
      <c r="Q12" s="178"/>
      <c r="R12" s="212"/>
      <c r="S12" s="212"/>
      <c r="T12" s="144"/>
      <c r="U12" s="144"/>
      <c r="V12" s="144"/>
    </row>
    <row r="13" spans="1:22">
      <c r="A13" s="606" t="s">
        <v>24</v>
      </c>
      <c r="B13" s="75"/>
      <c r="C13" s="76"/>
      <c r="D13" s="609" t="s">
        <v>4</v>
      </c>
      <c r="E13" s="707"/>
      <c r="F13" s="708" t="s">
        <v>1</v>
      </c>
      <c r="G13" s="710"/>
      <c r="H13" s="710"/>
      <c r="I13" s="710"/>
      <c r="J13" s="710"/>
      <c r="K13" s="710"/>
      <c r="L13" s="710"/>
      <c r="M13" s="710"/>
      <c r="N13" s="710"/>
      <c r="O13" s="710"/>
      <c r="P13" s="710"/>
      <c r="Q13" s="710"/>
      <c r="R13" s="709"/>
      <c r="S13" s="707"/>
      <c r="T13" s="75"/>
      <c r="U13" s="76"/>
      <c r="V13" s="687" t="s">
        <v>23</v>
      </c>
    </row>
    <row r="14" spans="1:22">
      <c r="A14" s="700"/>
      <c r="B14" s="77" t="s">
        <v>2</v>
      </c>
      <c r="C14" s="101" t="s">
        <v>161</v>
      </c>
      <c r="D14" s="615" t="s">
        <v>89</v>
      </c>
      <c r="E14" s="615" t="s">
        <v>90</v>
      </c>
      <c r="F14" s="704" t="s">
        <v>68</v>
      </c>
      <c r="G14" s="705"/>
      <c r="H14" s="705"/>
      <c r="I14" s="705"/>
      <c r="J14" s="705"/>
      <c r="K14" s="705"/>
      <c r="L14" s="706"/>
      <c r="M14" s="708" t="s">
        <v>91</v>
      </c>
      <c r="N14" s="710"/>
      <c r="O14" s="710"/>
      <c r="P14" s="710"/>
      <c r="Q14" s="710"/>
      <c r="R14" s="709"/>
      <c r="S14" s="707"/>
      <c r="T14" s="176" t="s">
        <v>5</v>
      </c>
      <c r="U14" s="78" t="s">
        <v>6</v>
      </c>
      <c r="V14" s="721"/>
    </row>
    <row r="15" spans="1:22">
      <c r="A15" s="701"/>
      <c r="B15" s="81"/>
      <c r="C15" s="82"/>
      <c r="D15" s="699"/>
      <c r="E15" s="617"/>
      <c r="F15" s="107" t="s">
        <v>7</v>
      </c>
      <c r="G15" s="108" t="s">
        <v>8</v>
      </c>
      <c r="H15" s="108" t="s">
        <v>9</v>
      </c>
      <c r="I15" s="108" t="s">
        <v>10</v>
      </c>
      <c r="J15" s="108" t="s">
        <v>11</v>
      </c>
      <c r="K15" s="108" t="s">
        <v>12</v>
      </c>
      <c r="L15" s="108" t="s">
        <v>13</v>
      </c>
      <c r="M15" s="262" t="s">
        <v>14</v>
      </c>
      <c r="N15" s="262" t="s">
        <v>15</v>
      </c>
      <c r="O15" s="262" t="s">
        <v>16</v>
      </c>
      <c r="P15" s="262" t="s">
        <v>17</v>
      </c>
      <c r="Q15" s="262" t="s">
        <v>18</v>
      </c>
      <c r="R15" s="262" t="s">
        <v>7</v>
      </c>
      <c r="S15" s="262" t="s">
        <v>8</v>
      </c>
      <c r="T15" s="83"/>
      <c r="U15" s="84"/>
      <c r="V15" s="722"/>
    </row>
    <row r="16" spans="1:22">
      <c r="A16" s="85">
        <v>1</v>
      </c>
      <c r="B16" s="92" t="s">
        <v>280</v>
      </c>
      <c r="C16" s="219" t="s">
        <v>281</v>
      </c>
      <c r="D16" s="219"/>
      <c r="E16" s="88">
        <v>0.8</v>
      </c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85"/>
      <c r="U16" s="224" t="s">
        <v>259</v>
      </c>
      <c r="V16" s="92"/>
    </row>
    <row r="17" spans="1:22">
      <c r="A17" s="85"/>
      <c r="B17" s="92" t="s">
        <v>282</v>
      </c>
      <c r="C17" s="92"/>
      <c r="D17" s="92"/>
      <c r="E17" s="88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85"/>
      <c r="U17" s="224" t="s">
        <v>283</v>
      </c>
      <c r="V17" s="92"/>
    </row>
    <row r="18" spans="1:22">
      <c r="A18" s="85">
        <v>2</v>
      </c>
      <c r="B18" s="90" t="s">
        <v>284</v>
      </c>
      <c r="C18" s="220" t="s">
        <v>281</v>
      </c>
      <c r="D18" s="219"/>
      <c r="E18" s="88">
        <v>0.8</v>
      </c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91"/>
      <c r="U18" s="91"/>
      <c r="V18" s="90"/>
    </row>
    <row r="19" spans="1:22" ht="43.5">
      <c r="A19" s="91"/>
      <c r="B19" s="225" t="s">
        <v>290</v>
      </c>
      <c r="C19" s="90"/>
      <c r="D19" s="92"/>
      <c r="E19" s="221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91"/>
      <c r="U19" s="91"/>
      <c r="V19" s="90"/>
    </row>
    <row r="20" spans="1:22" ht="43.5">
      <c r="A20" s="91"/>
      <c r="B20" s="225" t="s">
        <v>291</v>
      </c>
      <c r="C20" s="90"/>
      <c r="D20" s="90"/>
      <c r="E20" s="90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91"/>
      <c r="U20" s="91"/>
      <c r="V20" s="90"/>
    </row>
    <row r="21" spans="1:22">
      <c r="A21" s="91">
        <v>3</v>
      </c>
      <c r="B21" s="90" t="s">
        <v>285</v>
      </c>
      <c r="C21" s="220" t="s">
        <v>281</v>
      </c>
      <c r="D21" s="220"/>
      <c r="E21" s="222">
        <v>0.8</v>
      </c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91"/>
      <c r="U21" s="90"/>
      <c r="V21" s="90"/>
    </row>
    <row r="22" spans="1:22">
      <c r="A22" s="91"/>
      <c r="B22" s="90" t="s">
        <v>286</v>
      </c>
      <c r="C22" s="90"/>
      <c r="D22" s="90"/>
      <c r="E22" s="90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90"/>
      <c r="U22" s="90"/>
      <c r="V22" s="90"/>
    </row>
    <row r="23" spans="1:22">
      <c r="A23" s="91"/>
      <c r="B23" s="87"/>
      <c r="C23" s="90"/>
      <c r="D23" s="90"/>
      <c r="E23" s="90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90"/>
      <c r="U23" s="90"/>
      <c r="V23" s="90"/>
    </row>
    <row r="24" spans="1:22">
      <c r="A24" s="223"/>
      <c r="B24" s="98"/>
      <c r="C24" s="98"/>
      <c r="D24" s="98"/>
      <c r="E24" s="98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98"/>
      <c r="U24" s="98"/>
      <c r="V24" s="98"/>
    </row>
    <row r="25" spans="1:22"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</row>
    <row r="26" spans="1:22"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</row>
    <row r="27" spans="1:22">
      <c r="A27" s="727" t="s">
        <v>263</v>
      </c>
      <c r="B27" s="727"/>
      <c r="C27" s="727"/>
      <c r="D27" s="727"/>
      <c r="E27" s="727"/>
      <c r="F27" s="727"/>
      <c r="G27" s="727"/>
      <c r="H27" s="728"/>
      <c r="I27" s="728"/>
      <c r="J27" s="728"/>
      <c r="K27" s="728"/>
      <c r="L27" s="728"/>
      <c r="M27" s="728"/>
      <c r="N27" s="728"/>
      <c r="O27" s="728"/>
      <c r="P27" s="728"/>
      <c r="Q27" s="728"/>
      <c r="R27" s="728"/>
      <c r="S27" s="728"/>
      <c r="T27" s="728"/>
      <c r="U27" s="728"/>
      <c r="V27" s="727"/>
    </row>
  </sheetData>
  <mergeCells count="19">
    <mergeCell ref="E7:V7"/>
    <mergeCell ref="F13:S13"/>
    <mergeCell ref="M14:S14"/>
    <mergeCell ref="A1:V1"/>
    <mergeCell ref="A2:V2"/>
    <mergeCell ref="E4:U4"/>
    <mergeCell ref="E5:T5"/>
    <mergeCell ref="E6:T6"/>
    <mergeCell ref="A27:V27"/>
    <mergeCell ref="D13:E13"/>
    <mergeCell ref="D14:D15"/>
    <mergeCell ref="E14:E15"/>
    <mergeCell ref="E8:Q8"/>
    <mergeCell ref="E9:V9"/>
    <mergeCell ref="E10:V10"/>
    <mergeCell ref="A13:A15"/>
    <mergeCell ref="V13:V15"/>
    <mergeCell ref="F14:L14"/>
    <mergeCell ref="A9:B9"/>
  </mergeCells>
  <pageMargins left="0.31496062992125984" right="0.23622047244094491" top="0.5" bottom="0.74803149606299213" header="0.31496062992125984" footer="0.31496062992125984"/>
  <pageSetup paperSize="9" scale="82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X28"/>
  <sheetViews>
    <sheetView topLeftCell="C7" workbookViewId="0">
      <selection activeCell="V21" sqref="V21"/>
    </sheetView>
  </sheetViews>
  <sheetFormatPr defaultRowHeight="21.75"/>
  <cols>
    <col min="1" max="1" width="8" style="9" customWidth="1"/>
    <col min="2" max="2" width="42" style="9" customWidth="1"/>
    <col min="3" max="3" width="25" style="9" customWidth="1"/>
    <col min="4" max="4" width="9.33203125" style="9"/>
    <col min="5" max="5" width="3.1640625" style="9" customWidth="1"/>
    <col min="6" max="6" width="11.1640625" style="9" customWidth="1"/>
    <col min="7" max="7" width="10.33203125" style="9" customWidth="1"/>
    <col min="8" max="9" width="4.6640625" style="9" customWidth="1"/>
    <col min="10" max="10" width="5.1640625" style="9" customWidth="1"/>
    <col min="11" max="21" width="4.6640625" style="9" customWidth="1"/>
    <col min="22" max="22" width="15.6640625" style="9" customWidth="1"/>
    <col min="23" max="23" width="13.5" style="9" customWidth="1"/>
    <col min="24" max="24" width="12.1640625" style="9" customWidth="1"/>
    <col min="25" max="16384" width="9.33203125" style="9"/>
  </cols>
  <sheetData>
    <row r="1" spans="1:24" ht="30.75">
      <c r="A1" s="641" t="s">
        <v>83</v>
      </c>
      <c r="B1" s="641"/>
      <c r="C1" s="641"/>
      <c r="D1" s="641"/>
      <c r="E1" s="641"/>
      <c r="F1" s="641"/>
      <c r="G1" s="641"/>
      <c r="H1" s="641"/>
      <c r="I1" s="641"/>
      <c r="J1" s="641"/>
      <c r="K1" s="641"/>
      <c r="L1" s="641"/>
      <c r="M1" s="641"/>
      <c r="N1" s="641"/>
      <c r="O1" s="641"/>
      <c r="P1" s="641"/>
      <c r="Q1" s="641"/>
      <c r="R1" s="641"/>
      <c r="S1" s="641"/>
      <c r="T1" s="641"/>
      <c r="U1" s="641"/>
      <c r="V1" s="641"/>
      <c r="W1" s="641"/>
      <c r="X1" s="641"/>
    </row>
    <row r="2" spans="1:24" ht="30.75">
      <c r="A2" s="641" t="s">
        <v>22</v>
      </c>
      <c r="B2" s="641"/>
      <c r="C2" s="641"/>
      <c r="D2" s="641"/>
      <c r="E2" s="641"/>
      <c r="F2" s="641"/>
      <c r="G2" s="641"/>
      <c r="H2" s="641"/>
      <c r="I2" s="641"/>
      <c r="J2" s="641"/>
      <c r="K2" s="641"/>
      <c r="L2" s="641"/>
      <c r="M2" s="641"/>
      <c r="N2" s="641"/>
      <c r="O2" s="641"/>
      <c r="P2" s="641"/>
      <c r="Q2" s="641"/>
      <c r="R2" s="641"/>
      <c r="S2" s="641"/>
      <c r="T2" s="641"/>
      <c r="U2" s="641"/>
      <c r="V2" s="641"/>
      <c r="W2" s="641"/>
      <c r="X2" s="641"/>
    </row>
    <row r="4" spans="1:24">
      <c r="A4" s="177" t="s">
        <v>307</v>
      </c>
      <c r="B4" s="177"/>
      <c r="C4" s="177"/>
      <c r="D4" s="177"/>
      <c r="E4" s="177" t="s">
        <v>30</v>
      </c>
      <c r="F4" s="178"/>
      <c r="G4" s="178"/>
      <c r="H4" s="178"/>
      <c r="I4" s="723" t="s">
        <v>292</v>
      </c>
      <c r="J4" s="723"/>
      <c r="K4" s="723"/>
      <c r="L4" s="723"/>
      <c r="M4" s="723"/>
      <c r="N4" s="723"/>
      <c r="O4" s="723"/>
      <c r="P4" s="723"/>
      <c r="Q4" s="139" t="s">
        <v>306</v>
      </c>
      <c r="R4" s="141"/>
      <c r="S4" s="141"/>
      <c r="T4" s="141"/>
      <c r="U4" s="141"/>
      <c r="V4" s="178"/>
      <c r="W4" s="177"/>
      <c r="X4" s="177"/>
    </row>
    <row r="5" spans="1:24">
      <c r="A5" s="4" t="s">
        <v>0</v>
      </c>
      <c r="B5" s="4"/>
      <c r="C5" s="4"/>
      <c r="D5" s="4"/>
      <c r="E5" s="614" t="s">
        <v>25</v>
      </c>
      <c r="F5" s="604"/>
      <c r="G5" s="604"/>
      <c r="H5" s="604"/>
      <c r="I5" s="604"/>
      <c r="J5" s="604"/>
      <c r="K5" s="604"/>
      <c r="L5" s="604"/>
      <c r="M5" s="604"/>
      <c r="N5" s="604"/>
      <c r="O5" s="604"/>
      <c r="P5" s="604"/>
      <c r="Q5" s="604"/>
      <c r="R5" s="604"/>
      <c r="S5" s="8"/>
      <c r="T5" s="8"/>
      <c r="U5" s="8"/>
      <c r="W5" s="4"/>
      <c r="X5" s="4"/>
    </row>
    <row r="6" spans="1:24">
      <c r="A6" s="686" t="s">
        <v>293</v>
      </c>
      <c r="B6" s="604"/>
      <c r="C6" s="604"/>
      <c r="D6" s="4"/>
      <c r="E6" s="9" t="s">
        <v>21</v>
      </c>
      <c r="F6" s="174" t="s">
        <v>58</v>
      </c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205"/>
      <c r="U6" s="205"/>
      <c r="W6" s="4"/>
      <c r="X6" s="4"/>
    </row>
    <row r="7" spans="1:24">
      <c r="A7" s="4" t="s">
        <v>20</v>
      </c>
      <c r="D7" s="174"/>
      <c r="F7" s="174" t="s">
        <v>59</v>
      </c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205"/>
      <c r="U7" s="205"/>
      <c r="V7" s="10"/>
    </row>
    <row r="8" spans="1:24">
      <c r="A8" s="604" t="s">
        <v>400</v>
      </c>
      <c r="B8" s="604"/>
      <c r="C8" s="604"/>
      <c r="D8" s="174"/>
      <c r="E8" s="175" t="s">
        <v>26</v>
      </c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208"/>
      <c r="U8" s="208"/>
      <c r="V8" s="10"/>
    </row>
    <row r="9" spans="1:24">
      <c r="A9" s="9" t="s">
        <v>401</v>
      </c>
      <c r="F9" s="174" t="s">
        <v>294</v>
      </c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205"/>
      <c r="U9" s="205"/>
      <c r="V9" s="10"/>
    </row>
    <row r="10" spans="1:24">
      <c r="E10" s="4"/>
      <c r="F10" s="604" t="s">
        <v>61</v>
      </c>
      <c r="G10" s="604"/>
      <c r="H10" s="604"/>
      <c r="I10" s="604"/>
      <c r="J10" s="604"/>
      <c r="K10" s="604"/>
      <c r="L10" s="604"/>
      <c r="M10" s="604"/>
      <c r="N10" s="604"/>
      <c r="O10" s="604"/>
      <c r="P10" s="604"/>
      <c r="Q10" s="604"/>
      <c r="R10" s="604"/>
      <c r="S10" s="604"/>
      <c r="T10" s="205"/>
      <c r="U10" s="205"/>
      <c r="V10" s="10"/>
    </row>
    <row r="11" spans="1:24" ht="13.5" customHeight="1"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4">
      <c r="A12" s="4" t="s">
        <v>27</v>
      </c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4">
      <c r="A13" s="606" t="s">
        <v>24</v>
      </c>
      <c r="B13" s="11"/>
      <c r="C13" s="677" t="s">
        <v>3</v>
      </c>
      <c r="D13" s="678"/>
      <c r="E13" s="679"/>
      <c r="F13" s="645" t="s">
        <v>4</v>
      </c>
      <c r="G13" s="732"/>
      <c r="H13" s="611" t="s">
        <v>1</v>
      </c>
      <c r="I13" s="612"/>
      <c r="J13" s="612"/>
      <c r="K13" s="612"/>
      <c r="L13" s="612"/>
      <c r="M13" s="612"/>
      <c r="N13" s="612"/>
      <c r="O13" s="612"/>
      <c r="P13" s="612"/>
      <c r="Q13" s="612"/>
      <c r="R13" s="612"/>
      <c r="S13" s="612"/>
      <c r="T13" s="691"/>
      <c r="U13" s="610"/>
      <c r="V13" s="12"/>
      <c r="W13" s="13"/>
      <c r="X13" s="687" t="s">
        <v>23</v>
      </c>
    </row>
    <row r="14" spans="1:24">
      <c r="A14" s="673"/>
      <c r="B14" s="14" t="s">
        <v>2</v>
      </c>
      <c r="C14" s="680"/>
      <c r="D14" s="681"/>
      <c r="E14" s="682"/>
      <c r="F14" s="615" t="s">
        <v>89</v>
      </c>
      <c r="G14" s="615" t="s">
        <v>90</v>
      </c>
      <c r="H14" s="737" t="s">
        <v>68</v>
      </c>
      <c r="I14" s="659"/>
      <c r="J14" s="659"/>
      <c r="K14" s="659"/>
      <c r="L14" s="659"/>
      <c r="M14" s="659"/>
      <c r="N14" s="660"/>
      <c r="O14" s="611" t="s">
        <v>91</v>
      </c>
      <c r="P14" s="612"/>
      <c r="Q14" s="612"/>
      <c r="R14" s="612"/>
      <c r="S14" s="612"/>
      <c r="T14" s="691"/>
      <c r="U14" s="610"/>
      <c r="V14" s="14" t="s">
        <v>5</v>
      </c>
      <c r="W14" s="15" t="s">
        <v>6</v>
      </c>
      <c r="X14" s="688"/>
    </row>
    <row r="15" spans="1:24">
      <c r="A15" s="674"/>
      <c r="B15" s="16"/>
      <c r="C15" s="683"/>
      <c r="D15" s="684"/>
      <c r="E15" s="685"/>
      <c r="F15" s="617"/>
      <c r="G15" s="617"/>
      <c r="H15" s="55" t="s">
        <v>7</v>
      </c>
      <c r="I15" s="56" t="s">
        <v>8</v>
      </c>
      <c r="J15" s="56" t="s">
        <v>9</v>
      </c>
      <c r="K15" s="56" t="s">
        <v>10</v>
      </c>
      <c r="L15" s="56" t="s">
        <v>11</v>
      </c>
      <c r="M15" s="56" t="s">
        <v>12</v>
      </c>
      <c r="N15" s="56" t="s">
        <v>13</v>
      </c>
      <c r="O15" s="282" t="s">
        <v>14</v>
      </c>
      <c r="P15" s="282" t="s">
        <v>15</v>
      </c>
      <c r="Q15" s="282" t="s">
        <v>16</v>
      </c>
      <c r="R15" s="282" t="s">
        <v>17</v>
      </c>
      <c r="S15" s="282" t="s">
        <v>18</v>
      </c>
      <c r="T15" s="282" t="s">
        <v>7</v>
      </c>
      <c r="U15" s="282" t="s">
        <v>8</v>
      </c>
      <c r="V15" s="17" t="s">
        <v>19</v>
      </c>
      <c r="W15" s="18"/>
      <c r="X15" s="689"/>
    </row>
    <row r="16" spans="1:24">
      <c r="A16" s="19">
        <v>1</v>
      </c>
      <c r="B16" s="20" t="s">
        <v>296</v>
      </c>
      <c r="C16" s="668" t="s">
        <v>297</v>
      </c>
      <c r="D16" s="657"/>
      <c r="E16" s="658"/>
      <c r="F16" s="36"/>
      <c r="G16" s="36">
        <v>1</v>
      </c>
      <c r="H16" s="22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191"/>
      <c r="U16" s="190"/>
      <c r="V16" s="237">
        <v>19532600</v>
      </c>
      <c r="W16" s="27"/>
      <c r="X16" s="25"/>
    </row>
    <row r="17" spans="1:24">
      <c r="A17" s="19">
        <v>2</v>
      </c>
      <c r="B17" s="20" t="s">
        <v>298</v>
      </c>
      <c r="C17" s="668" t="s">
        <v>299</v>
      </c>
      <c r="D17" s="657"/>
      <c r="E17" s="658"/>
      <c r="F17" s="36" t="s">
        <v>295</v>
      </c>
      <c r="G17" s="36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83"/>
      <c r="U17" s="283"/>
      <c r="V17" s="30"/>
      <c r="W17" s="27"/>
      <c r="X17" s="25"/>
    </row>
    <row r="18" spans="1:24">
      <c r="A18" s="19"/>
      <c r="B18" s="20"/>
      <c r="C18" s="656" t="s">
        <v>300</v>
      </c>
      <c r="D18" s="657"/>
      <c r="E18" s="658"/>
      <c r="F18" s="226"/>
      <c r="G18" s="226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83"/>
      <c r="U18" s="283"/>
      <c r="V18" s="30"/>
      <c r="W18" s="27"/>
      <c r="X18" s="25"/>
    </row>
    <row r="19" spans="1:24">
      <c r="A19" s="19">
        <v>3</v>
      </c>
      <c r="B19" s="20" t="s">
        <v>301</v>
      </c>
      <c r="C19" s="668" t="s">
        <v>302</v>
      </c>
      <c r="D19" s="657"/>
      <c r="E19" s="658"/>
      <c r="F19" s="227"/>
      <c r="G19" s="596" t="s">
        <v>49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2"/>
      <c r="U19" s="22"/>
      <c r="V19" s="30"/>
      <c r="W19" s="27"/>
      <c r="X19" s="25"/>
    </row>
    <row r="20" spans="1:24">
      <c r="A20" s="19"/>
      <c r="B20" s="20"/>
      <c r="C20" s="656" t="s">
        <v>303</v>
      </c>
      <c r="D20" s="657"/>
      <c r="E20" s="657"/>
      <c r="F20" s="32"/>
      <c r="G20" s="32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83"/>
      <c r="U20" s="283"/>
      <c r="V20" s="30"/>
      <c r="W20" s="27"/>
      <c r="X20" s="25"/>
    </row>
    <row r="21" spans="1:24">
      <c r="A21" s="228"/>
      <c r="B21" s="229"/>
      <c r="C21" s="733"/>
      <c r="D21" s="734"/>
      <c r="E21" s="735"/>
      <c r="F21" s="230"/>
      <c r="G21" s="230"/>
      <c r="H21" s="231"/>
      <c r="I21" s="231"/>
      <c r="J21" s="231"/>
      <c r="K21" s="231"/>
      <c r="L21" s="231"/>
      <c r="M21" s="231"/>
      <c r="N21" s="231"/>
      <c r="O21" s="231"/>
      <c r="P21" s="231"/>
      <c r="Q21" s="231"/>
      <c r="R21" s="231"/>
      <c r="S21" s="231"/>
      <c r="T21" s="284"/>
      <c r="U21" s="284"/>
      <c r="V21" s="232"/>
      <c r="W21" s="233"/>
      <c r="X21" s="234"/>
    </row>
    <row r="22" spans="1:24">
      <c r="A22" s="228"/>
      <c r="B22" s="229"/>
      <c r="C22" s="736"/>
      <c r="D22" s="734"/>
      <c r="E22" s="734"/>
      <c r="F22" s="235"/>
      <c r="G22" s="235"/>
      <c r="H22" s="236"/>
      <c r="I22" s="236"/>
      <c r="J22" s="236"/>
      <c r="K22" s="236"/>
      <c r="L22" s="236"/>
      <c r="M22" s="236"/>
      <c r="N22" s="236"/>
      <c r="O22" s="236"/>
      <c r="P22" s="236"/>
      <c r="Q22" s="236"/>
      <c r="R22" s="236"/>
      <c r="S22" s="236"/>
      <c r="T22" s="285"/>
      <c r="U22" s="285"/>
      <c r="V22" s="232"/>
      <c r="W22" s="233"/>
      <c r="X22" s="234"/>
    </row>
    <row r="23" spans="1:24">
      <c r="A23" s="19"/>
      <c r="B23" s="20"/>
      <c r="C23" s="656"/>
      <c r="D23" s="657"/>
      <c r="E23" s="657"/>
      <c r="F23" s="173" t="s">
        <v>304</v>
      </c>
      <c r="G23" s="17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2"/>
      <c r="U23" s="22"/>
      <c r="V23" s="30"/>
      <c r="W23" s="27"/>
      <c r="X23" s="25"/>
    </row>
    <row r="24" spans="1:24">
      <c r="A24" s="19"/>
      <c r="B24" s="20"/>
      <c r="C24" s="656"/>
      <c r="D24" s="657"/>
      <c r="E24" s="657"/>
      <c r="F24" s="32"/>
      <c r="G24" s="32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83"/>
      <c r="U24" s="283"/>
      <c r="V24" s="34"/>
      <c r="W24" s="25"/>
      <c r="X24" s="25"/>
    </row>
    <row r="25" spans="1:24">
      <c r="A25" s="35"/>
      <c r="B25" s="51"/>
      <c r="C25" s="656"/>
      <c r="D25" s="657"/>
      <c r="E25" s="658"/>
      <c r="F25" s="25"/>
      <c r="G25" s="25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35"/>
      <c r="W25" s="25"/>
      <c r="X25" s="25"/>
    </row>
    <row r="26" spans="1:24">
      <c r="A26" s="37"/>
      <c r="B26" s="38"/>
      <c r="C26" s="669"/>
      <c r="D26" s="670"/>
      <c r="E26" s="731"/>
      <c r="F26" s="39"/>
      <c r="G26" s="39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1"/>
      <c r="W26" s="42"/>
      <c r="X26" s="42"/>
    </row>
    <row r="27" spans="1:24"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</row>
    <row r="28" spans="1:24">
      <c r="A28" s="727" t="s">
        <v>287</v>
      </c>
      <c r="B28" s="727"/>
      <c r="C28" s="727"/>
      <c r="D28" s="727"/>
      <c r="E28" s="727"/>
      <c r="F28" s="727"/>
      <c r="G28" s="727"/>
      <c r="H28" s="727"/>
      <c r="I28" s="727"/>
      <c r="J28" s="727"/>
      <c r="K28" s="727"/>
      <c r="L28" s="727"/>
      <c r="M28" s="727"/>
      <c r="N28" s="727"/>
      <c r="O28" s="727"/>
      <c r="P28" s="727"/>
      <c r="Q28" s="727"/>
      <c r="R28" s="727"/>
      <c r="S28" s="727"/>
      <c r="T28" s="727"/>
      <c r="U28" s="727"/>
      <c r="V28" s="727"/>
      <c r="W28" s="727"/>
      <c r="X28" s="727"/>
    </row>
  </sheetData>
  <mergeCells count="28">
    <mergeCell ref="H14:N14"/>
    <mergeCell ref="A8:C8"/>
    <mergeCell ref="H13:U13"/>
    <mergeCell ref="O14:U14"/>
    <mergeCell ref="A1:X1"/>
    <mergeCell ref="A2:X2"/>
    <mergeCell ref="I4:P4"/>
    <mergeCell ref="E5:R5"/>
    <mergeCell ref="A6:C6"/>
    <mergeCell ref="F10:S10"/>
    <mergeCell ref="A13:A15"/>
    <mergeCell ref="C13:E15"/>
    <mergeCell ref="C26:E26"/>
    <mergeCell ref="A28:X28"/>
    <mergeCell ref="F13:G13"/>
    <mergeCell ref="F14:F15"/>
    <mergeCell ref="G14:G15"/>
    <mergeCell ref="C20:E20"/>
    <mergeCell ref="C21:E21"/>
    <mergeCell ref="C22:E22"/>
    <mergeCell ref="C23:E23"/>
    <mergeCell ref="C24:E24"/>
    <mergeCell ref="C16:E16"/>
    <mergeCell ref="C17:E17"/>
    <mergeCell ref="C18:E18"/>
    <mergeCell ref="C19:E19"/>
    <mergeCell ref="C25:E25"/>
    <mergeCell ref="X13:X15"/>
  </mergeCells>
  <pageMargins left="0.21" right="0.19685039370078741" top="0.74803149606299213" bottom="0.51181102362204722" header="0.31496062992125984" footer="0.31496062992125984"/>
  <pageSetup paperSize="9" scale="8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X28"/>
  <sheetViews>
    <sheetView topLeftCell="A16" workbookViewId="0">
      <selection activeCell="I30" sqref="I30"/>
    </sheetView>
  </sheetViews>
  <sheetFormatPr defaultRowHeight="21.75"/>
  <cols>
    <col min="1" max="1" width="8" style="9" customWidth="1"/>
    <col min="2" max="2" width="40.33203125" style="9" customWidth="1"/>
    <col min="3" max="3" width="22.1640625" style="9" customWidth="1"/>
    <col min="4" max="4" width="10.83203125" style="9" customWidth="1"/>
    <col min="5" max="5" width="1.83203125" style="9" customWidth="1"/>
    <col min="6" max="6" width="10.83203125" style="9" customWidth="1"/>
    <col min="7" max="7" width="10.5" style="9" customWidth="1"/>
    <col min="8" max="21" width="4.6640625" style="9" customWidth="1"/>
    <col min="22" max="22" width="12.83203125" style="9" customWidth="1"/>
    <col min="23" max="23" width="12.6640625" style="9" customWidth="1"/>
    <col min="24" max="24" width="11.5" style="9" customWidth="1"/>
    <col min="25" max="16384" width="9.33203125" style="9"/>
  </cols>
  <sheetData>
    <row r="1" spans="1:24" ht="30.75">
      <c r="A1" s="641" t="s">
        <v>83</v>
      </c>
      <c r="B1" s="641"/>
      <c r="C1" s="641"/>
      <c r="D1" s="641"/>
      <c r="E1" s="641"/>
      <c r="F1" s="641"/>
      <c r="G1" s="641"/>
      <c r="H1" s="641"/>
      <c r="I1" s="641"/>
      <c r="J1" s="641"/>
      <c r="K1" s="641"/>
      <c r="L1" s="641"/>
      <c r="M1" s="641"/>
      <c r="N1" s="641"/>
      <c r="O1" s="641"/>
      <c r="P1" s="641"/>
      <c r="Q1" s="641"/>
      <c r="R1" s="641"/>
      <c r="S1" s="641"/>
      <c r="T1" s="641"/>
      <c r="U1" s="641"/>
      <c r="V1" s="641"/>
      <c r="W1" s="641"/>
      <c r="X1" s="641"/>
    </row>
    <row r="2" spans="1:24" ht="30.75">
      <c r="A2" s="641" t="s">
        <v>22</v>
      </c>
      <c r="B2" s="641"/>
      <c r="C2" s="641"/>
      <c r="D2" s="641"/>
      <c r="E2" s="641"/>
      <c r="F2" s="641"/>
      <c r="G2" s="641"/>
      <c r="H2" s="641"/>
      <c r="I2" s="641"/>
      <c r="J2" s="641"/>
      <c r="K2" s="641"/>
      <c r="L2" s="641"/>
      <c r="M2" s="641"/>
      <c r="N2" s="641"/>
      <c r="O2" s="641"/>
      <c r="P2" s="641"/>
      <c r="Q2" s="641"/>
      <c r="R2" s="641"/>
      <c r="S2" s="641"/>
      <c r="T2" s="641"/>
      <c r="U2" s="641"/>
      <c r="V2" s="641"/>
      <c r="W2" s="641"/>
      <c r="X2" s="641"/>
    </row>
    <row r="4" spans="1:24">
      <c r="A4" s="214" t="s">
        <v>338</v>
      </c>
      <c r="B4" s="214"/>
      <c r="C4" s="214"/>
      <c r="D4" s="214"/>
      <c r="E4" s="214" t="s">
        <v>30</v>
      </c>
      <c r="F4" s="212"/>
      <c r="G4" s="212"/>
      <c r="H4" s="212"/>
      <c r="I4" s="723" t="s">
        <v>308</v>
      </c>
      <c r="J4" s="723"/>
      <c r="K4" s="723"/>
      <c r="L4" s="723"/>
      <c r="M4" s="723"/>
      <c r="N4" s="723"/>
      <c r="O4" s="723"/>
      <c r="P4" s="723"/>
      <c r="Q4" s="139" t="s">
        <v>306</v>
      </c>
      <c r="R4" s="141"/>
      <c r="S4" s="141"/>
      <c r="T4" s="141"/>
      <c r="U4" s="141"/>
      <c r="V4" s="212"/>
      <c r="W4" s="214"/>
      <c r="X4" s="214"/>
    </row>
    <row r="5" spans="1:24">
      <c r="A5" s="214" t="s">
        <v>0</v>
      </c>
      <c r="B5" s="214"/>
      <c r="C5" s="214"/>
      <c r="D5" s="214"/>
      <c r="E5" s="725" t="s">
        <v>25</v>
      </c>
      <c r="F5" s="723"/>
      <c r="G5" s="723"/>
      <c r="H5" s="723"/>
      <c r="I5" s="723"/>
      <c r="J5" s="723"/>
      <c r="K5" s="723"/>
      <c r="L5" s="723"/>
      <c r="M5" s="723"/>
      <c r="N5" s="723"/>
      <c r="O5" s="723"/>
      <c r="P5" s="723"/>
      <c r="Q5" s="723"/>
      <c r="R5" s="723"/>
      <c r="S5" s="141"/>
      <c r="T5" s="141"/>
      <c r="U5" s="141"/>
      <c r="V5" s="212"/>
      <c r="W5" s="214"/>
      <c r="X5" s="214"/>
    </row>
    <row r="6" spans="1:24">
      <c r="A6" s="738" t="s">
        <v>309</v>
      </c>
      <c r="B6" s="723"/>
      <c r="C6" s="723"/>
      <c r="D6" s="214"/>
      <c r="E6" s="212" t="s">
        <v>21</v>
      </c>
      <c r="F6" s="212" t="s">
        <v>58</v>
      </c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4"/>
      <c r="X6" s="214"/>
    </row>
    <row r="7" spans="1:24">
      <c r="A7" s="214" t="s">
        <v>20</v>
      </c>
      <c r="B7" s="212"/>
      <c r="C7" s="212"/>
      <c r="D7" s="212"/>
      <c r="E7" s="212"/>
      <c r="F7" s="212" t="s">
        <v>310</v>
      </c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43"/>
      <c r="W7" s="212"/>
      <c r="X7" s="212"/>
    </row>
    <row r="8" spans="1:24">
      <c r="A8" s="723" t="s">
        <v>400</v>
      </c>
      <c r="B8" s="723"/>
      <c r="C8" s="723"/>
      <c r="D8" s="212"/>
      <c r="E8" s="214" t="s">
        <v>26</v>
      </c>
      <c r="F8" s="212"/>
      <c r="G8" s="212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243"/>
      <c r="W8" s="212"/>
      <c r="X8" s="212"/>
    </row>
    <row r="9" spans="1:24">
      <c r="A9" s="239" t="s">
        <v>399</v>
      </c>
      <c r="B9" s="212"/>
      <c r="C9" s="212"/>
      <c r="D9" s="212"/>
      <c r="E9" s="214"/>
      <c r="F9" s="212" t="s">
        <v>311</v>
      </c>
      <c r="G9" s="212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43"/>
      <c r="W9" s="212"/>
      <c r="X9" s="212"/>
    </row>
    <row r="10" spans="1:24">
      <c r="A10" s="212"/>
      <c r="B10" s="212"/>
      <c r="C10" s="212"/>
      <c r="D10" s="212"/>
      <c r="E10" s="212"/>
      <c r="F10" s="723" t="s">
        <v>312</v>
      </c>
      <c r="G10" s="723"/>
      <c r="H10" s="723"/>
      <c r="I10" s="723"/>
      <c r="J10" s="723"/>
      <c r="K10" s="723"/>
      <c r="L10" s="723"/>
      <c r="M10" s="723"/>
      <c r="N10" s="723"/>
      <c r="O10" s="723"/>
      <c r="P10" s="723"/>
      <c r="Q10" s="723"/>
      <c r="R10" s="723"/>
      <c r="S10" s="723"/>
      <c r="T10" s="212"/>
      <c r="U10" s="212"/>
      <c r="V10" s="212"/>
      <c r="W10" s="212"/>
      <c r="X10" s="212"/>
    </row>
    <row r="11" spans="1:24" ht="9" customHeight="1">
      <c r="A11" s="212"/>
      <c r="B11" s="212"/>
      <c r="C11" s="212"/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</row>
    <row r="12" spans="1:24">
      <c r="A12" s="214" t="s">
        <v>27</v>
      </c>
      <c r="B12" s="212"/>
      <c r="C12" s="212"/>
      <c r="D12" s="212"/>
      <c r="E12" s="212"/>
      <c r="F12" s="212"/>
      <c r="G12" s="212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212"/>
      <c r="W12" s="212"/>
      <c r="X12" s="212"/>
    </row>
    <row r="13" spans="1:24">
      <c r="A13" s="606" t="s">
        <v>24</v>
      </c>
      <c r="B13" s="207"/>
      <c r="C13" s="677" t="s">
        <v>161</v>
      </c>
      <c r="D13" s="678"/>
      <c r="E13" s="679"/>
      <c r="F13" s="609" t="s">
        <v>4</v>
      </c>
      <c r="G13" s="707"/>
      <c r="H13" s="708" t="s">
        <v>1</v>
      </c>
      <c r="I13" s="710"/>
      <c r="J13" s="710"/>
      <c r="K13" s="710"/>
      <c r="L13" s="710"/>
      <c r="M13" s="710"/>
      <c r="N13" s="710"/>
      <c r="O13" s="710"/>
      <c r="P13" s="710"/>
      <c r="Q13" s="710"/>
      <c r="R13" s="710"/>
      <c r="S13" s="710"/>
      <c r="T13" s="709"/>
      <c r="U13" s="707"/>
      <c r="V13" s="75"/>
      <c r="W13" s="76"/>
      <c r="X13" s="687" t="s">
        <v>23</v>
      </c>
    </row>
    <row r="14" spans="1:24">
      <c r="A14" s="673"/>
      <c r="B14" s="216" t="s">
        <v>2</v>
      </c>
      <c r="C14" s="680"/>
      <c r="D14" s="681"/>
      <c r="E14" s="682"/>
      <c r="F14" s="615" t="s">
        <v>89</v>
      </c>
      <c r="G14" s="615" t="s">
        <v>90</v>
      </c>
      <c r="H14" s="704" t="s">
        <v>68</v>
      </c>
      <c r="I14" s="705"/>
      <c r="J14" s="705"/>
      <c r="K14" s="705"/>
      <c r="L14" s="705"/>
      <c r="M14" s="705"/>
      <c r="N14" s="706"/>
      <c r="O14" s="708" t="s">
        <v>91</v>
      </c>
      <c r="P14" s="710"/>
      <c r="Q14" s="710"/>
      <c r="R14" s="710"/>
      <c r="S14" s="710"/>
      <c r="T14" s="709"/>
      <c r="U14" s="707"/>
      <c r="V14" s="216" t="s">
        <v>5</v>
      </c>
      <c r="W14" s="78" t="s">
        <v>6</v>
      </c>
      <c r="X14" s="688"/>
    </row>
    <row r="15" spans="1:24">
      <c r="A15" s="674"/>
      <c r="B15" s="83"/>
      <c r="C15" s="683"/>
      <c r="D15" s="684"/>
      <c r="E15" s="685"/>
      <c r="F15" s="617"/>
      <c r="G15" s="617"/>
      <c r="H15" s="107" t="s">
        <v>7</v>
      </c>
      <c r="I15" s="108" t="s">
        <v>8</v>
      </c>
      <c r="J15" s="108" t="s">
        <v>9</v>
      </c>
      <c r="K15" s="108" t="s">
        <v>10</v>
      </c>
      <c r="L15" s="108" t="s">
        <v>11</v>
      </c>
      <c r="M15" s="108" t="s">
        <v>12</v>
      </c>
      <c r="N15" s="108" t="s">
        <v>13</v>
      </c>
      <c r="O15" s="262" t="s">
        <v>14</v>
      </c>
      <c r="P15" s="262" t="s">
        <v>15</v>
      </c>
      <c r="Q15" s="262" t="s">
        <v>16</v>
      </c>
      <c r="R15" s="262" t="s">
        <v>17</v>
      </c>
      <c r="S15" s="262" t="s">
        <v>18</v>
      </c>
      <c r="T15" s="262" t="s">
        <v>7</v>
      </c>
      <c r="U15" s="262" t="s">
        <v>8</v>
      </c>
      <c r="V15" s="217" t="s">
        <v>19</v>
      </c>
      <c r="W15" s="84"/>
      <c r="X15" s="689"/>
    </row>
    <row r="16" spans="1:24">
      <c r="A16" s="85">
        <v>1</v>
      </c>
      <c r="B16" s="244" t="s">
        <v>313</v>
      </c>
      <c r="C16" s="747" t="s">
        <v>314</v>
      </c>
      <c r="D16" s="748"/>
      <c r="E16" s="749"/>
      <c r="F16" s="117" t="s">
        <v>295</v>
      </c>
      <c r="G16" s="118"/>
      <c r="H16" s="11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245"/>
      <c r="W16" s="242" t="s">
        <v>315</v>
      </c>
      <c r="X16" s="90"/>
    </row>
    <row r="17" spans="1:24">
      <c r="A17" s="85"/>
      <c r="B17" s="244" t="s">
        <v>330</v>
      </c>
      <c r="C17" s="742"/>
      <c r="D17" s="743"/>
      <c r="E17" s="750"/>
      <c r="F17" s="246"/>
      <c r="G17" s="256"/>
      <c r="H17" s="11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245"/>
      <c r="W17" s="242" t="s">
        <v>316</v>
      </c>
      <c r="X17" s="90"/>
    </row>
    <row r="18" spans="1:24">
      <c r="A18" s="85">
        <v>2</v>
      </c>
      <c r="B18" s="244" t="s">
        <v>317</v>
      </c>
      <c r="C18" s="739" t="s">
        <v>318</v>
      </c>
      <c r="D18" s="740"/>
      <c r="E18" s="741"/>
      <c r="F18" s="222" t="s">
        <v>295</v>
      </c>
      <c r="G18" s="257"/>
      <c r="H18" s="11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245"/>
      <c r="W18" s="242" t="s">
        <v>319</v>
      </c>
      <c r="X18" s="90"/>
    </row>
    <row r="19" spans="1:24">
      <c r="A19" s="85"/>
      <c r="B19" s="244" t="s">
        <v>331</v>
      </c>
      <c r="C19" s="742" t="s">
        <v>320</v>
      </c>
      <c r="D19" s="743"/>
      <c r="E19" s="750"/>
      <c r="F19" s="222"/>
      <c r="G19" s="222"/>
      <c r="H19" s="247"/>
      <c r="I19" s="247"/>
      <c r="J19" s="247"/>
      <c r="K19" s="247"/>
      <c r="L19" s="247"/>
      <c r="M19" s="247"/>
      <c r="N19" s="247"/>
      <c r="O19" s="247"/>
      <c r="P19" s="247"/>
      <c r="Q19" s="247"/>
      <c r="R19" s="247"/>
      <c r="S19" s="247"/>
      <c r="T19" s="276"/>
      <c r="U19" s="276"/>
      <c r="V19" s="248"/>
      <c r="W19" s="85"/>
      <c r="X19" s="90"/>
    </row>
    <row r="20" spans="1:24">
      <c r="A20" s="85">
        <v>3</v>
      </c>
      <c r="B20" s="244" t="s">
        <v>332</v>
      </c>
      <c r="C20" s="739" t="s">
        <v>336</v>
      </c>
      <c r="D20" s="740"/>
      <c r="E20" s="741"/>
      <c r="G20" s="222">
        <v>0.7</v>
      </c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119"/>
      <c r="U20" s="119"/>
      <c r="V20" s="248"/>
      <c r="W20" s="92"/>
      <c r="X20" s="90"/>
    </row>
    <row r="21" spans="1:24">
      <c r="A21" s="85"/>
      <c r="B21" s="244" t="s">
        <v>333</v>
      </c>
      <c r="C21" s="742" t="s">
        <v>337</v>
      </c>
      <c r="D21" s="743"/>
      <c r="E21" s="743"/>
      <c r="F21" s="249"/>
      <c r="G21" s="249"/>
      <c r="H21" s="247"/>
      <c r="I21" s="247"/>
      <c r="J21" s="247"/>
      <c r="K21" s="247"/>
      <c r="L21" s="247"/>
      <c r="M21" s="247"/>
      <c r="N21" s="247"/>
      <c r="O21" s="247"/>
      <c r="P21" s="247"/>
      <c r="Q21" s="247"/>
      <c r="R21" s="247"/>
      <c r="S21" s="247"/>
      <c r="T21" s="276"/>
      <c r="U21" s="276"/>
      <c r="V21" s="248"/>
      <c r="W21" s="92"/>
      <c r="X21" s="90"/>
    </row>
    <row r="22" spans="1:24">
      <c r="A22" s="85">
        <v>4</v>
      </c>
      <c r="B22" s="244" t="s">
        <v>321</v>
      </c>
      <c r="C22" s="739" t="s">
        <v>334</v>
      </c>
      <c r="D22" s="740"/>
      <c r="E22" s="741"/>
      <c r="F22" s="250" t="s">
        <v>295</v>
      </c>
      <c r="G22" s="250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119"/>
      <c r="U22" s="119"/>
      <c r="V22" s="248"/>
      <c r="W22" s="92"/>
      <c r="X22" s="90"/>
    </row>
    <row r="23" spans="1:24">
      <c r="A23" s="85"/>
      <c r="B23" s="244"/>
      <c r="C23" s="742" t="s">
        <v>335</v>
      </c>
      <c r="D23" s="743"/>
      <c r="E23" s="743"/>
      <c r="F23" s="249"/>
      <c r="G23" s="249"/>
      <c r="H23" s="247"/>
      <c r="I23" s="247"/>
      <c r="J23" s="247"/>
      <c r="K23" s="247"/>
      <c r="L23" s="247"/>
      <c r="M23" s="247"/>
      <c r="N23" s="247"/>
      <c r="O23" s="247"/>
      <c r="P23" s="247"/>
      <c r="Q23" s="247"/>
      <c r="R23" s="247"/>
      <c r="S23" s="247"/>
      <c r="T23" s="276"/>
      <c r="U23" s="276"/>
      <c r="V23" s="248"/>
      <c r="W23" s="92"/>
      <c r="X23" s="90"/>
    </row>
    <row r="24" spans="1:24">
      <c r="A24" s="85">
        <v>5</v>
      </c>
      <c r="B24" s="244" t="s">
        <v>322</v>
      </c>
      <c r="C24" s="739" t="s">
        <v>323</v>
      </c>
      <c r="D24" s="740"/>
      <c r="E24" s="741"/>
      <c r="F24" s="25"/>
      <c r="G24" s="251">
        <v>1</v>
      </c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119"/>
      <c r="U24" s="119"/>
      <c r="V24" s="248"/>
      <c r="W24" s="92"/>
      <c r="X24" s="90"/>
    </row>
    <row r="25" spans="1:24">
      <c r="A25" s="85">
        <v>6</v>
      </c>
      <c r="B25" s="244" t="s">
        <v>324</v>
      </c>
      <c r="C25" s="739" t="s">
        <v>325</v>
      </c>
      <c r="D25" s="740"/>
      <c r="E25" s="741"/>
      <c r="G25" s="251">
        <v>1</v>
      </c>
      <c r="H25" s="247"/>
      <c r="I25" s="247"/>
      <c r="J25" s="247"/>
      <c r="K25" s="247"/>
      <c r="L25" s="247"/>
      <c r="M25" s="247"/>
      <c r="N25" s="247"/>
      <c r="O25" s="247"/>
      <c r="P25" s="247"/>
      <c r="Q25" s="247"/>
      <c r="R25" s="247"/>
      <c r="S25" s="247"/>
      <c r="T25" s="276"/>
      <c r="U25" s="276"/>
      <c r="V25" s="248"/>
      <c r="W25" s="92"/>
      <c r="X25" s="90"/>
    </row>
    <row r="26" spans="1:24">
      <c r="A26" s="85"/>
      <c r="B26" s="244" t="s">
        <v>326</v>
      </c>
      <c r="C26" s="742"/>
      <c r="D26" s="743"/>
      <c r="E26" s="743"/>
      <c r="F26" s="252" t="s">
        <v>304</v>
      </c>
      <c r="G26" s="252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119"/>
      <c r="U26" s="119"/>
      <c r="V26" s="248"/>
      <c r="W26" s="92"/>
      <c r="X26" s="90"/>
    </row>
    <row r="27" spans="1:24">
      <c r="A27" s="223">
        <v>7</v>
      </c>
      <c r="B27" s="277" t="s">
        <v>327</v>
      </c>
      <c r="C27" s="744" t="s">
        <v>328</v>
      </c>
      <c r="D27" s="745"/>
      <c r="E27" s="746"/>
      <c r="F27" s="278" t="s">
        <v>295</v>
      </c>
      <c r="G27" s="278"/>
      <c r="H27" s="279"/>
      <c r="I27" s="279"/>
      <c r="J27" s="279"/>
      <c r="K27" s="279"/>
      <c r="L27" s="279"/>
      <c r="M27" s="279"/>
      <c r="N27" s="279"/>
      <c r="O27" s="279"/>
      <c r="P27" s="279"/>
      <c r="Q27" s="279"/>
      <c r="R27" s="279"/>
      <c r="S27" s="279"/>
      <c r="T27" s="280"/>
      <c r="U27" s="280"/>
      <c r="V27" s="281"/>
      <c r="W27" s="98"/>
      <c r="X27" s="98"/>
    </row>
    <row r="28" spans="1:24">
      <c r="A28" s="727" t="s">
        <v>305</v>
      </c>
      <c r="B28" s="727"/>
      <c r="C28" s="727"/>
      <c r="D28" s="727"/>
      <c r="E28" s="727"/>
      <c r="F28" s="727"/>
      <c r="G28" s="727"/>
      <c r="H28" s="728"/>
      <c r="I28" s="728"/>
      <c r="J28" s="728"/>
      <c r="K28" s="728"/>
      <c r="L28" s="728"/>
      <c r="M28" s="728"/>
      <c r="N28" s="728"/>
      <c r="O28" s="728"/>
      <c r="P28" s="728"/>
      <c r="Q28" s="728"/>
      <c r="R28" s="728"/>
      <c r="S28" s="728"/>
      <c r="T28" s="728"/>
      <c r="U28" s="728"/>
      <c r="V28" s="727"/>
      <c r="W28" s="727"/>
      <c r="X28" s="727"/>
    </row>
  </sheetData>
  <mergeCells count="29">
    <mergeCell ref="A28:X28"/>
    <mergeCell ref="F13:G13"/>
    <mergeCell ref="F14:F15"/>
    <mergeCell ref="G14:G15"/>
    <mergeCell ref="H13:U13"/>
    <mergeCell ref="O14:U14"/>
    <mergeCell ref="C22:E22"/>
    <mergeCell ref="C23:E23"/>
    <mergeCell ref="C24:E24"/>
    <mergeCell ref="C25:E25"/>
    <mergeCell ref="C26:E26"/>
    <mergeCell ref="C27:E27"/>
    <mergeCell ref="C16:E16"/>
    <mergeCell ref="C17:E17"/>
    <mergeCell ref="C18:E18"/>
    <mergeCell ref="C19:E19"/>
    <mergeCell ref="C20:E20"/>
    <mergeCell ref="C21:E21"/>
    <mergeCell ref="F10:S10"/>
    <mergeCell ref="A13:A15"/>
    <mergeCell ref="C13:E15"/>
    <mergeCell ref="X13:X15"/>
    <mergeCell ref="H14:N14"/>
    <mergeCell ref="A1:X1"/>
    <mergeCell ref="A2:X2"/>
    <mergeCell ref="I4:P4"/>
    <mergeCell ref="E5:R5"/>
    <mergeCell ref="A6:C6"/>
    <mergeCell ref="A8:C8"/>
  </mergeCells>
  <pageMargins left="0.27559055118110237" right="0.19685039370078741" top="0.74803149606299213" bottom="0.74803149606299213" header="0.31496062992125984" footer="0.31496062992125984"/>
  <pageSetup paperSize="9" scale="83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V32"/>
  <sheetViews>
    <sheetView topLeftCell="A22" workbookViewId="0">
      <selection activeCell="A32" sqref="A32:V32"/>
    </sheetView>
  </sheetViews>
  <sheetFormatPr defaultRowHeight="21.75"/>
  <cols>
    <col min="1" max="1" width="8.33203125" style="9" customWidth="1"/>
    <col min="2" max="2" width="34.5" style="9" customWidth="1"/>
    <col min="3" max="3" width="38.6640625" style="9" customWidth="1"/>
    <col min="4" max="4" width="10.83203125" style="9" customWidth="1"/>
    <col min="5" max="5" width="10.5" style="9" customWidth="1"/>
    <col min="6" max="19" width="4.6640625" style="9" customWidth="1"/>
    <col min="20" max="20" width="13.6640625" style="9" customWidth="1"/>
    <col min="21" max="21" width="13.5" style="9" customWidth="1"/>
    <col min="22" max="22" width="11.5" style="9" customWidth="1"/>
    <col min="23" max="16384" width="9.33203125" style="9"/>
  </cols>
  <sheetData>
    <row r="1" spans="1:22" ht="30.75">
      <c r="A1" s="641" t="s">
        <v>83</v>
      </c>
      <c r="B1" s="641"/>
      <c r="C1" s="641"/>
      <c r="D1" s="641"/>
      <c r="E1" s="641"/>
      <c r="F1" s="641"/>
      <c r="G1" s="641"/>
      <c r="H1" s="641"/>
      <c r="I1" s="641"/>
      <c r="J1" s="641"/>
      <c r="K1" s="641"/>
      <c r="L1" s="641"/>
      <c r="M1" s="641"/>
      <c r="N1" s="641"/>
      <c r="O1" s="641"/>
      <c r="P1" s="641"/>
      <c r="Q1" s="641"/>
      <c r="R1" s="641"/>
      <c r="S1" s="641"/>
      <c r="T1" s="641"/>
      <c r="U1" s="641"/>
      <c r="V1" s="641"/>
    </row>
    <row r="2" spans="1:22" ht="30.75">
      <c r="A2" s="641" t="s">
        <v>99</v>
      </c>
      <c r="B2" s="641"/>
      <c r="C2" s="641"/>
      <c r="D2" s="641"/>
      <c r="E2" s="641"/>
      <c r="F2" s="641"/>
      <c r="G2" s="641"/>
      <c r="H2" s="641"/>
      <c r="I2" s="641"/>
      <c r="J2" s="641"/>
      <c r="K2" s="641"/>
      <c r="L2" s="641"/>
      <c r="M2" s="641"/>
      <c r="N2" s="641"/>
      <c r="O2" s="641"/>
      <c r="P2" s="641"/>
      <c r="Q2" s="641"/>
      <c r="R2" s="641"/>
      <c r="S2" s="641"/>
      <c r="T2" s="641"/>
      <c r="U2" s="641"/>
      <c r="V2" s="641"/>
    </row>
    <row r="3" spans="1:22">
      <c r="E3" s="4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2">
      <c r="A4" s="214" t="s">
        <v>375</v>
      </c>
      <c r="B4" s="214"/>
      <c r="C4" s="214"/>
      <c r="D4" s="214"/>
      <c r="E4" s="725" t="s">
        <v>376</v>
      </c>
      <c r="F4" s="723"/>
      <c r="G4" s="723"/>
      <c r="H4" s="723"/>
      <c r="I4" s="723"/>
      <c r="J4" s="723"/>
      <c r="K4" s="723"/>
      <c r="L4" s="723"/>
      <c r="M4" s="723"/>
      <c r="N4" s="723"/>
      <c r="O4" s="723"/>
      <c r="P4" s="723"/>
      <c r="Q4" s="723"/>
      <c r="R4" s="723"/>
      <c r="S4" s="723"/>
      <c r="T4" s="723"/>
      <c r="U4" s="723"/>
      <c r="V4" s="214"/>
    </row>
    <row r="5" spans="1:22">
      <c r="A5" s="214" t="s">
        <v>0</v>
      </c>
      <c r="B5" s="214"/>
      <c r="C5" s="214"/>
      <c r="D5" s="214"/>
      <c r="E5" s="725" t="s">
        <v>25</v>
      </c>
      <c r="F5" s="723"/>
      <c r="G5" s="723"/>
      <c r="H5" s="723"/>
      <c r="I5" s="723"/>
      <c r="J5" s="723"/>
      <c r="K5" s="723"/>
      <c r="L5" s="723"/>
      <c r="M5" s="723"/>
      <c r="N5" s="723"/>
      <c r="O5" s="723"/>
      <c r="P5" s="723"/>
      <c r="Q5" s="723"/>
      <c r="R5" s="723"/>
      <c r="S5" s="723"/>
      <c r="T5" s="723"/>
      <c r="U5" s="214"/>
      <c r="V5" s="214"/>
    </row>
    <row r="6" spans="1:22">
      <c r="A6" s="140">
        <v>2.1</v>
      </c>
      <c r="B6" s="723" t="s">
        <v>340</v>
      </c>
      <c r="C6" s="723"/>
      <c r="D6" s="212"/>
      <c r="E6" s="723" t="s">
        <v>248</v>
      </c>
      <c r="F6" s="723"/>
      <c r="G6" s="723"/>
      <c r="H6" s="723"/>
      <c r="I6" s="723"/>
      <c r="J6" s="723"/>
      <c r="K6" s="723"/>
      <c r="L6" s="723"/>
      <c r="M6" s="723"/>
      <c r="N6" s="723"/>
      <c r="O6" s="723"/>
      <c r="P6" s="723"/>
      <c r="Q6" s="723"/>
      <c r="R6" s="723"/>
      <c r="S6" s="723"/>
      <c r="T6" s="723"/>
      <c r="U6" s="212"/>
      <c r="V6" s="212"/>
    </row>
    <row r="7" spans="1:22">
      <c r="A7" s="140">
        <v>2.2000000000000002</v>
      </c>
      <c r="B7" s="723" t="s">
        <v>341</v>
      </c>
      <c r="C7" s="723"/>
      <c r="D7" s="212"/>
      <c r="E7" s="724" t="s">
        <v>342</v>
      </c>
      <c r="F7" s="724"/>
      <c r="G7" s="724"/>
      <c r="H7" s="724"/>
      <c r="I7" s="724"/>
      <c r="J7" s="724"/>
      <c r="K7" s="724"/>
      <c r="L7" s="724"/>
      <c r="M7" s="724"/>
      <c r="N7" s="724"/>
      <c r="O7" s="724"/>
      <c r="P7" s="724"/>
      <c r="Q7" s="724"/>
      <c r="R7" s="724"/>
      <c r="S7" s="724"/>
      <c r="T7" s="724"/>
      <c r="U7" s="724"/>
      <c r="V7" s="724"/>
    </row>
    <row r="8" spans="1:22">
      <c r="A8" s="140">
        <v>2.2999999999999998</v>
      </c>
      <c r="B8" s="723" t="s">
        <v>343</v>
      </c>
      <c r="C8" s="723"/>
      <c r="D8" s="212"/>
      <c r="E8" s="725" t="s">
        <v>250</v>
      </c>
      <c r="F8" s="718"/>
      <c r="G8" s="718"/>
      <c r="H8" s="718"/>
      <c r="I8" s="718"/>
      <c r="J8" s="718"/>
      <c r="K8" s="718"/>
      <c r="L8" s="718"/>
      <c r="M8" s="718"/>
      <c r="N8" s="718"/>
      <c r="O8" s="718"/>
      <c r="P8" s="718"/>
      <c r="Q8" s="718"/>
      <c r="R8" s="215"/>
      <c r="S8" s="215"/>
      <c r="T8" s="141"/>
      <c r="U8" s="212"/>
      <c r="V8" s="212"/>
    </row>
    <row r="9" spans="1:22">
      <c r="A9" s="140"/>
      <c r="B9" s="212" t="s">
        <v>344</v>
      </c>
      <c r="C9" s="212"/>
      <c r="D9" s="212"/>
      <c r="E9" s="724" t="s">
        <v>345</v>
      </c>
      <c r="F9" s="724"/>
      <c r="G9" s="724"/>
      <c r="H9" s="724"/>
      <c r="I9" s="724"/>
      <c r="J9" s="724"/>
      <c r="K9" s="724"/>
      <c r="L9" s="724"/>
      <c r="M9" s="724"/>
      <c r="N9" s="724"/>
      <c r="O9" s="724"/>
      <c r="P9" s="724"/>
      <c r="Q9" s="724"/>
      <c r="R9" s="724"/>
      <c r="S9" s="724"/>
      <c r="T9" s="724"/>
      <c r="U9" s="724"/>
      <c r="V9" s="724"/>
    </row>
    <row r="10" spans="1:22">
      <c r="A10" s="214" t="s">
        <v>106</v>
      </c>
      <c r="B10" s="142"/>
      <c r="C10" s="212"/>
      <c r="D10" s="212"/>
      <c r="E10" s="724" t="s">
        <v>346</v>
      </c>
      <c r="F10" s="724"/>
      <c r="G10" s="724"/>
      <c r="H10" s="724"/>
      <c r="I10" s="724"/>
      <c r="J10" s="724"/>
      <c r="K10" s="724"/>
      <c r="L10" s="724"/>
      <c r="M10" s="724"/>
      <c r="N10" s="724"/>
      <c r="O10" s="724"/>
      <c r="P10" s="724"/>
      <c r="Q10" s="724"/>
      <c r="R10" s="724"/>
      <c r="S10" s="724"/>
      <c r="T10" s="724"/>
      <c r="U10" s="724"/>
      <c r="V10" s="724"/>
    </row>
    <row r="11" spans="1:22" ht="19.5" customHeight="1">
      <c r="A11" s="241"/>
      <c r="B11" s="293" t="s">
        <v>90</v>
      </c>
      <c r="C11" s="239"/>
      <c r="D11" s="239"/>
      <c r="E11" s="240"/>
      <c r="F11" s="240"/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</row>
    <row r="12" spans="1:22">
      <c r="A12" s="212">
        <v>3.1</v>
      </c>
      <c r="B12" s="142" t="s">
        <v>108</v>
      </c>
      <c r="C12" s="142"/>
      <c r="D12" s="142"/>
      <c r="E12" s="723" t="s">
        <v>347</v>
      </c>
      <c r="F12" s="723"/>
      <c r="G12" s="723"/>
      <c r="H12" s="723"/>
      <c r="I12" s="723"/>
      <c r="J12" s="723"/>
      <c r="K12" s="723"/>
      <c r="L12" s="723"/>
      <c r="M12" s="723"/>
      <c r="N12" s="723"/>
      <c r="O12" s="723"/>
      <c r="P12" s="723"/>
      <c r="Q12" s="723"/>
      <c r="R12" s="723"/>
      <c r="S12" s="723"/>
      <c r="T12" s="723"/>
      <c r="U12" s="723"/>
      <c r="V12" s="723"/>
    </row>
    <row r="13" spans="1:22" ht="9.75" customHeight="1">
      <c r="A13" s="213"/>
      <c r="B13" s="213"/>
      <c r="C13" s="142"/>
      <c r="D13" s="142"/>
      <c r="E13" s="212"/>
      <c r="F13" s="212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212"/>
      <c r="V13" s="212"/>
    </row>
    <row r="14" spans="1:22">
      <c r="A14" s="214" t="s">
        <v>112</v>
      </c>
      <c r="B14" s="212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212"/>
      <c r="Q14" s="212"/>
      <c r="R14" s="212"/>
      <c r="S14" s="212"/>
      <c r="T14" s="144"/>
      <c r="U14" s="144"/>
      <c r="V14" s="144"/>
    </row>
    <row r="15" spans="1:22">
      <c r="A15" s="606" t="s">
        <v>24</v>
      </c>
      <c r="B15" s="207"/>
      <c r="C15" s="207"/>
      <c r="D15" s="609" t="s">
        <v>4</v>
      </c>
      <c r="E15" s="752"/>
      <c r="F15" s="708" t="s">
        <v>1</v>
      </c>
      <c r="G15" s="710"/>
      <c r="H15" s="710"/>
      <c r="I15" s="710"/>
      <c r="J15" s="710"/>
      <c r="K15" s="710"/>
      <c r="L15" s="710"/>
      <c r="M15" s="710"/>
      <c r="N15" s="710"/>
      <c r="O15" s="710"/>
      <c r="P15" s="710"/>
      <c r="Q15" s="710"/>
      <c r="R15" s="709"/>
      <c r="S15" s="709"/>
      <c r="T15" s="207"/>
      <c r="U15" s="207"/>
      <c r="V15" s="687" t="s">
        <v>23</v>
      </c>
    </row>
    <row r="16" spans="1:22">
      <c r="A16" s="700"/>
      <c r="B16" s="216" t="s">
        <v>2</v>
      </c>
      <c r="C16" s="210" t="s">
        <v>3</v>
      </c>
      <c r="D16" s="615" t="s">
        <v>89</v>
      </c>
      <c r="E16" s="615" t="s">
        <v>90</v>
      </c>
      <c r="F16" s="751" t="s">
        <v>68</v>
      </c>
      <c r="G16" s="751"/>
      <c r="H16" s="751"/>
      <c r="I16" s="751"/>
      <c r="J16" s="751"/>
      <c r="K16" s="751"/>
      <c r="L16" s="751"/>
      <c r="M16" s="708" t="s">
        <v>91</v>
      </c>
      <c r="N16" s="710"/>
      <c r="O16" s="710"/>
      <c r="P16" s="710"/>
      <c r="Q16" s="710"/>
      <c r="R16" s="709"/>
      <c r="S16" s="709"/>
      <c r="T16" s="216" t="s">
        <v>5</v>
      </c>
      <c r="U16" s="216" t="s">
        <v>6</v>
      </c>
      <c r="V16" s="721"/>
    </row>
    <row r="17" spans="1:22">
      <c r="A17" s="701"/>
      <c r="B17" s="83"/>
      <c r="C17" s="217"/>
      <c r="D17" s="753"/>
      <c r="E17" s="753"/>
      <c r="F17" s="108" t="s">
        <v>7</v>
      </c>
      <c r="G17" s="108" t="s">
        <v>8</v>
      </c>
      <c r="H17" s="108" t="s">
        <v>9</v>
      </c>
      <c r="I17" s="108" t="s">
        <v>10</v>
      </c>
      <c r="J17" s="108" t="s">
        <v>11</v>
      </c>
      <c r="K17" s="108" t="s">
        <v>12</v>
      </c>
      <c r="L17" s="108" t="s">
        <v>13</v>
      </c>
      <c r="M17" s="262" t="s">
        <v>14</v>
      </c>
      <c r="N17" s="262" t="s">
        <v>15</v>
      </c>
      <c r="O17" s="262" t="s">
        <v>16</v>
      </c>
      <c r="P17" s="262" t="s">
        <v>17</v>
      </c>
      <c r="Q17" s="262" t="s">
        <v>18</v>
      </c>
      <c r="R17" s="262" t="s">
        <v>7</v>
      </c>
      <c r="S17" s="262" t="s">
        <v>8</v>
      </c>
      <c r="T17" s="83"/>
      <c r="U17" s="83"/>
      <c r="V17" s="722"/>
    </row>
    <row r="18" spans="1:22" ht="21.75" customHeight="1">
      <c r="A18" s="85">
        <v>1</v>
      </c>
      <c r="B18" s="258" t="s">
        <v>367</v>
      </c>
      <c r="C18" s="259" t="s">
        <v>348</v>
      </c>
      <c r="D18" s="261" t="s">
        <v>295</v>
      </c>
      <c r="E18" s="260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85"/>
      <c r="U18" s="263" t="s">
        <v>349</v>
      </c>
      <c r="V18" s="92"/>
    </row>
    <row r="19" spans="1:22" ht="21.75" customHeight="1">
      <c r="A19" s="85"/>
      <c r="B19" s="258" t="s">
        <v>368</v>
      </c>
      <c r="C19" s="225" t="s">
        <v>350</v>
      </c>
      <c r="D19" s="261"/>
      <c r="E19" s="260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85"/>
      <c r="U19" s="263"/>
      <c r="V19" s="92"/>
    </row>
    <row r="20" spans="1:22" ht="21.75" customHeight="1">
      <c r="A20" s="85"/>
      <c r="B20" s="258" t="s">
        <v>369</v>
      </c>
      <c r="C20" s="225"/>
      <c r="D20" s="261"/>
      <c r="E20" s="260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85"/>
      <c r="U20" s="263"/>
      <c r="V20" s="92"/>
    </row>
    <row r="21" spans="1:22" ht="21.75" customHeight="1">
      <c r="A21" s="85">
        <v>2</v>
      </c>
      <c r="B21" s="258" t="s">
        <v>370</v>
      </c>
      <c r="C21" s="225" t="s">
        <v>395</v>
      </c>
      <c r="D21" s="261"/>
      <c r="E21" s="260">
        <v>0.9</v>
      </c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85"/>
      <c r="U21" s="263" t="s">
        <v>351</v>
      </c>
      <c r="V21" s="92"/>
    </row>
    <row r="22" spans="1:22" ht="21.75" customHeight="1">
      <c r="A22" s="85"/>
      <c r="B22" s="258" t="s">
        <v>371</v>
      </c>
      <c r="C22" s="225" t="s">
        <v>396</v>
      </c>
      <c r="D22" s="261"/>
      <c r="E22" s="260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85"/>
      <c r="U22" s="263" t="s">
        <v>352</v>
      </c>
      <c r="V22" s="92"/>
    </row>
    <row r="23" spans="1:22" ht="21.75" customHeight="1">
      <c r="A23" s="85"/>
      <c r="B23" s="258" t="s">
        <v>372</v>
      </c>
      <c r="C23" s="225"/>
      <c r="D23" s="261"/>
      <c r="E23" s="260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85"/>
      <c r="U23" s="263"/>
      <c r="V23" s="92"/>
    </row>
    <row r="24" spans="1:22" ht="21.75" customHeight="1">
      <c r="A24" s="85">
        <v>3</v>
      </c>
      <c r="B24" s="258" t="s">
        <v>353</v>
      </c>
      <c r="C24" s="225" t="s">
        <v>354</v>
      </c>
      <c r="D24" s="261"/>
      <c r="E24" s="260">
        <v>0.9</v>
      </c>
      <c r="F24" s="147"/>
      <c r="G24" s="147"/>
      <c r="H24" s="147"/>
      <c r="I24" s="147"/>
      <c r="J24" s="147"/>
      <c r="K24" s="147"/>
      <c r="L24" s="147"/>
      <c r="M24" s="273"/>
      <c r="N24" s="147"/>
      <c r="O24" s="147"/>
      <c r="P24" s="147"/>
      <c r="Q24" s="147"/>
      <c r="R24" s="147"/>
      <c r="S24" s="147"/>
      <c r="T24" s="85"/>
      <c r="U24" s="263" t="s">
        <v>259</v>
      </c>
      <c r="V24" s="92"/>
    </row>
    <row r="25" spans="1:22" ht="21.75" customHeight="1">
      <c r="A25" s="85"/>
      <c r="B25" s="258"/>
      <c r="C25" s="225" t="s">
        <v>355</v>
      </c>
      <c r="D25" s="261"/>
      <c r="E25" s="260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85"/>
      <c r="U25" s="263" t="s">
        <v>283</v>
      </c>
      <c r="V25" s="92"/>
    </row>
    <row r="26" spans="1:22" ht="21.75" customHeight="1">
      <c r="A26" s="85">
        <v>4</v>
      </c>
      <c r="B26" s="258" t="s">
        <v>373</v>
      </c>
      <c r="C26" s="225" t="s">
        <v>397</v>
      </c>
      <c r="D26" s="261"/>
      <c r="E26" s="260" t="s">
        <v>356</v>
      </c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85"/>
      <c r="U26" s="263" t="s">
        <v>357</v>
      </c>
      <c r="V26" s="92"/>
    </row>
    <row r="27" spans="1:22" ht="21.75" customHeight="1">
      <c r="A27" s="85"/>
      <c r="B27" s="258" t="s">
        <v>374</v>
      </c>
      <c r="C27" s="225" t="s">
        <v>398</v>
      </c>
      <c r="D27" s="261"/>
      <c r="E27" s="260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85"/>
      <c r="U27" s="263" t="s">
        <v>358</v>
      </c>
      <c r="V27" s="92"/>
    </row>
    <row r="28" spans="1:22" ht="21.75" customHeight="1">
      <c r="A28" s="85">
        <v>5</v>
      </c>
      <c r="B28" s="258" t="s">
        <v>359</v>
      </c>
      <c r="C28" s="225" t="s">
        <v>360</v>
      </c>
      <c r="D28" s="261"/>
      <c r="E28" s="260">
        <v>1</v>
      </c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85"/>
      <c r="U28" s="263" t="s">
        <v>259</v>
      </c>
      <c r="V28" s="92"/>
    </row>
    <row r="29" spans="1:22" ht="21.75" customHeight="1">
      <c r="A29" s="85"/>
      <c r="B29" s="258" t="s">
        <v>361</v>
      </c>
      <c r="C29" s="225" t="s">
        <v>362</v>
      </c>
      <c r="D29" s="261"/>
      <c r="E29" s="260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85"/>
      <c r="U29" s="263" t="s">
        <v>283</v>
      </c>
      <c r="V29" s="92"/>
    </row>
    <row r="30" spans="1:22" ht="21.75" customHeight="1">
      <c r="A30" s="85">
        <v>6</v>
      </c>
      <c r="B30" s="258" t="s">
        <v>363</v>
      </c>
      <c r="C30" s="225" t="s">
        <v>364</v>
      </c>
      <c r="D30" s="261"/>
      <c r="E30" s="260">
        <v>0.8</v>
      </c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85"/>
      <c r="U30" s="263"/>
      <c r="V30" s="92"/>
    </row>
    <row r="31" spans="1:22" ht="21.75" customHeight="1">
      <c r="A31" s="223"/>
      <c r="B31" s="265"/>
      <c r="C31" s="265" t="s">
        <v>365</v>
      </c>
      <c r="D31" s="270"/>
      <c r="E31" s="271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223"/>
      <c r="U31" s="272"/>
      <c r="V31" s="98"/>
    </row>
    <row r="32" spans="1:22">
      <c r="A32" s="727" t="s">
        <v>329</v>
      </c>
      <c r="B32" s="727"/>
      <c r="C32" s="727"/>
      <c r="D32" s="727"/>
      <c r="E32" s="727"/>
      <c r="F32" s="727"/>
      <c r="G32" s="727"/>
      <c r="H32" s="727"/>
      <c r="I32" s="727"/>
      <c r="J32" s="727"/>
      <c r="K32" s="727"/>
      <c r="L32" s="727"/>
      <c r="M32" s="727"/>
      <c r="N32" s="727"/>
      <c r="O32" s="727"/>
      <c r="P32" s="727"/>
      <c r="Q32" s="727"/>
      <c r="R32" s="727"/>
      <c r="S32" s="727"/>
      <c r="T32" s="727"/>
      <c r="U32" s="727"/>
      <c r="V32" s="727"/>
    </row>
  </sheetData>
  <mergeCells count="22">
    <mergeCell ref="A32:V32"/>
    <mergeCell ref="D15:E15"/>
    <mergeCell ref="D16:D17"/>
    <mergeCell ref="E16:E17"/>
    <mergeCell ref="F15:S15"/>
    <mergeCell ref="M16:S16"/>
    <mergeCell ref="E12:V12"/>
    <mergeCell ref="A15:A17"/>
    <mergeCell ref="V15:V17"/>
    <mergeCell ref="F16:L16"/>
    <mergeCell ref="B7:C7"/>
    <mergeCell ref="E7:V7"/>
    <mergeCell ref="B8:C8"/>
    <mergeCell ref="E8:Q8"/>
    <mergeCell ref="E9:V9"/>
    <mergeCell ref="E10:V10"/>
    <mergeCell ref="A1:V1"/>
    <mergeCell ref="A2:V2"/>
    <mergeCell ref="E4:U4"/>
    <mergeCell ref="E5:T5"/>
    <mergeCell ref="B6:C6"/>
    <mergeCell ref="E6:T6"/>
  </mergeCells>
  <pageMargins left="0.31496062992125984" right="0.14000000000000001" top="0.34" bottom="0.19" header="0.21" footer="0.15"/>
  <pageSetup paperSize="9" scale="83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V25"/>
  <sheetViews>
    <sheetView workbookViewId="0">
      <selection activeCell="A25" sqref="A25:V25"/>
    </sheetView>
  </sheetViews>
  <sheetFormatPr defaultRowHeight="21.75"/>
  <cols>
    <col min="1" max="1" width="8.5" style="9" customWidth="1"/>
    <col min="2" max="2" width="34.6640625" style="9" customWidth="1"/>
    <col min="3" max="3" width="40.5" style="9" customWidth="1"/>
    <col min="4" max="4" width="10.33203125" style="9" customWidth="1"/>
    <col min="5" max="5" width="10.6640625" style="9" customWidth="1"/>
    <col min="6" max="19" width="4.6640625" style="9" customWidth="1"/>
    <col min="20" max="20" width="12.83203125" style="9" customWidth="1"/>
    <col min="21" max="21" width="12.6640625" style="9" customWidth="1"/>
    <col min="22" max="22" width="10.6640625" style="9" customWidth="1"/>
    <col min="23" max="16384" width="9.33203125" style="9"/>
  </cols>
  <sheetData>
    <row r="1" spans="1:22" ht="30.75">
      <c r="A1" s="641" t="s">
        <v>83</v>
      </c>
      <c r="B1" s="641"/>
      <c r="C1" s="641"/>
      <c r="D1" s="641"/>
      <c r="E1" s="641"/>
      <c r="F1" s="641"/>
      <c r="G1" s="641"/>
      <c r="H1" s="641"/>
      <c r="I1" s="641"/>
      <c r="J1" s="641"/>
      <c r="K1" s="641"/>
      <c r="L1" s="641"/>
      <c r="M1" s="641"/>
      <c r="N1" s="641"/>
      <c r="O1" s="641"/>
      <c r="P1" s="641"/>
      <c r="Q1" s="641"/>
      <c r="R1" s="641"/>
      <c r="S1" s="641"/>
      <c r="T1" s="641"/>
      <c r="U1" s="641"/>
      <c r="V1" s="641"/>
    </row>
    <row r="2" spans="1:22" ht="30.75">
      <c r="A2" s="641" t="s">
        <v>99</v>
      </c>
      <c r="B2" s="641"/>
      <c r="C2" s="641"/>
      <c r="D2" s="641"/>
      <c r="E2" s="641"/>
      <c r="F2" s="641"/>
      <c r="G2" s="641"/>
      <c r="H2" s="641"/>
      <c r="I2" s="641"/>
      <c r="J2" s="641"/>
      <c r="K2" s="641"/>
      <c r="L2" s="641"/>
      <c r="M2" s="641"/>
      <c r="N2" s="641"/>
      <c r="O2" s="641"/>
      <c r="P2" s="641"/>
      <c r="Q2" s="641"/>
      <c r="R2" s="641"/>
      <c r="S2" s="641"/>
      <c r="T2" s="641"/>
      <c r="U2" s="641"/>
      <c r="V2" s="641"/>
    </row>
    <row r="3" spans="1:22">
      <c r="D3" s="4"/>
      <c r="E3" s="4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2">
      <c r="A4" s="214" t="s">
        <v>339</v>
      </c>
      <c r="B4" s="214" t="s">
        <v>392</v>
      </c>
      <c r="C4" s="214"/>
      <c r="D4" s="725" t="s">
        <v>391</v>
      </c>
      <c r="E4" s="725"/>
      <c r="F4" s="723"/>
      <c r="G4" s="723"/>
      <c r="H4" s="723"/>
      <c r="I4" s="723"/>
      <c r="J4" s="723"/>
      <c r="K4" s="723"/>
      <c r="L4" s="723"/>
      <c r="M4" s="723"/>
      <c r="N4" s="723"/>
      <c r="O4" s="723"/>
      <c r="P4" s="723"/>
      <c r="Q4" s="723"/>
      <c r="R4" s="723"/>
      <c r="S4" s="723"/>
      <c r="T4" s="723"/>
      <c r="U4" s="723"/>
      <c r="V4" s="214"/>
    </row>
    <row r="5" spans="1:22">
      <c r="A5" s="214" t="s">
        <v>0</v>
      </c>
      <c r="B5" s="214"/>
      <c r="C5" s="214"/>
      <c r="D5" s="725" t="s">
        <v>25</v>
      </c>
      <c r="E5" s="725"/>
      <c r="F5" s="723"/>
      <c r="G5" s="723"/>
      <c r="H5" s="723"/>
      <c r="I5" s="723"/>
      <c r="J5" s="723"/>
      <c r="K5" s="723"/>
      <c r="L5" s="723"/>
      <c r="M5" s="723"/>
      <c r="N5" s="723"/>
      <c r="O5" s="723"/>
      <c r="P5" s="723"/>
      <c r="Q5" s="723"/>
      <c r="R5" s="723"/>
      <c r="S5" s="723"/>
      <c r="T5" s="723"/>
      <c r="U5" s="214"/>
      <c r="V5" s="214"/>
    </row>
    <row r="6" spans="1:22">
      <c r="A6" s="140">
        <v>2.1</v>
      </c>
      <c r="B6" s="723" t="s">
        <v>377</v>
      </c>
      <c r="C6" s="723"/>
      <c r="D6" s="723" t="s">
        <v>378</v>
      </c>
      <c r="E6" s="723"/>
      <c r="F6" s="723"/>
      <c r="G6" s="723"/>
      <c r="H6" s="723"/>
      <c r="I6" s="723"/>
      <c r="J6" s="723"/>
      <c r="K6" s="723"/>
      <c r="L6" s="723"/>
      <c r="M6" s="723"/>
      <c r="N6" s="723"/>
      <c r="O6" s="723"/>
      <c r="P6" s="723"/>
      <c r="Q6" s="723"/>
      <c r="R6" s="723"/>
      <c r="S6" s="723"/>
      <c r="T6" s="723"/>
      <c r="U6" s="723"/>
      <c r="V6" s="723"/>
    </row>
    <row r="7" spans="1:22">
      <c r="A7" s="140"/>
      <c r="B7" s="723"/>
      <c r="C7" s="723"/>
      <c r="D7" s="724" t="s">
        <v>249</v>
      </c>
      <c r="E7" s="724"/>
      <c r="F7" s="724"/>
      <c r="G7" s="724"/>
      <c r="H7" s="724"/>
      <c r="I7" s="724"/>
      <c r="J7" s="724"/>
      <c r="K7" s="724"/>
      <c r="L7" s="724"/>
      <c r="M7" s="724"/>
      <c r="N7" s="724"/>
      <c r="O7" s="724"/>
      <c r="P7" s="724"/>
      <c r="Q7" s="724"/>
      <c r="R7" s="724"/>
      <c r="S7" s="724"/>
      <c r="T7" s="724"/>
      <c r="U7" s="724"/>
      <c r="V7" s="724"/>
    </row>
    <row r="8" spans="1:22">
      <c r="A8" s="214" t="s">
        <v>106</v>
      </c>
      <c r="B8" s="142"/>
      <c r="C8" s="212"/>
      <c r="D8" s="725" t="s">
        <v>250</v>
      </c>
      <c r="E8" s="725"/>
      <c r="F8" s="718"/>
      <c r="G8" s="718"/>
      <c r="H8" s="718"/>
      <c r="I8" s="718"/>
      <c r="J8" s="718"/>
      <c r="K8" s="718"/>
      <c r="L8" s="718"/>
      <c r="M8" s="718"/>
      <c r="N8" s="718"/>
      <c r="O8" s="718"/>
      <c r="P8" s="718"/>
      <c r="Q8" s="718"/>
      <c r="R8" s="718"/>
      <c r="S8" s="718"/>
      <c r="T8" s="723"/>
      <c r="U8" s="723"/>
      <c r="V8" s="723"/>
    </row>
    <row r="9" spans="1:22">
      <c r="A9" s="604" t="s">
        <v>400</v>
      </c>
      <c r="B9" s="604"/>
      <c r="D9" s="724" t="s">
        <v>379</v>
      </c>
      <c r="E9" s="724"/>
      <c r="F9" s="724"/>
      <c r="G9" s="724"/>
      <c r="H9" s="724"/>
      <c r="I9" s="724"/>
      <c r="J9" s="724"/>
      <c r="K9" s="724"/>
      <c r="L9" s="724"/>
      <c r="M9" s="724"/>
      <c r="N9" s="724"/>
      <c r="O9" s="724"/>
      <c r="P9" s="724"/>
      <c r="Q9" s="724"/>
      <c r="R9" s="724"/>
      <c r="S9" s="724"/>
      <c r="T9" s="724"/>
      <c r="U9" s="724"/>
      <c r="V9" s="724"/>
    </row>
    <row r="10" spans="1:22">
      <c r="A10" s="212">
        <v>3.1</v>
      </c>
      <c r="B10" s="142" t="s">
        <v>108</v>
      </c>
      <c r="C10" s="142"/>
      <c r="D10" s="724" t="s">
        <v>380</v>
      </c>
      <c r="E10" s="724"/>
      <c r="F10" s="724"/>
      <c r="G10" s="724"/>
      <c r="H10" s="724"/>
      <c r="I10" s="724"/>
      <c r="J10" s="724"/>
      <c r="K10" s="724"/>
      <c r="L10" s="724"/>
      <c r="M10" s="724"/>
      <c r="N10" s="724"/>
      <c r="O10" s="724"/>
      <c r="P10" s="724"/>
      <c r="Q10" s="724"/>
      <c r="R10" s="724"/>
      <c r="S10" s="724"/>
      <c r="T10" s="724"/>
      <c r="U10" s="724"/>
      <c r="V10" s="724"/>
    </row>
    <row r="11" spans="1:22">
      <c r="A11" s="214" t="s">
        <v>112</v>
      </c>
      <c r="B11" s="212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212"/>
      <c r="Q11" s="212"/>
      <c r="R11" s="212"/>
      <c r="S11" s="212"/>
      <c r="T11" s="144"/>
      <c r="U11" s="144"/>
      <c r="V11" s="144"/>
    </row>
    <row r="12" spans="1:22">
      <c r="A12" s="606" t="s">
        <v>24</v>
      </c>
      <c r="B12" s="207"/>
      <c r="C12" s="207"/>
      <c r="D12" s="609" t="s">
        <v>4</v>
      </c>
      <c r="E12" s="752"/>
      <c r="F12" s="708" t="s">
        <v>1</v>
      </c>
      <c r="G12" s="710"/>
      <c r="H12" s="710"/>
      <c r="I12" s="710"/>
      <c r="J12" s="710"/>
      <c r="K12" s="710"/>
      <c r="L12" s="710"/>
      <c r="M12" s="710"/>
      <c r="N12" s="710"/>
      <c r="O12" s="710"/>
      <c r="P12" s="710"/>
      <c r="Q12" s="710"/>
      <c r="R12" s="709"/>
      <c r="S12" s="707"/>
      <c r="T12" s="207"/>
      <c r="U12" s="207"/>
      <c r="V12" s="687" t="s">
        <v>23</v>
      </c>
    </row>
    <row r="13" spans="1:22">
      <c r="A13" s="700"/>
      <c r="B13" s="216" t="s">
        <v>2</v>
      </c>
      <c r="C13" s="210" t="s">
        <v>3</v>
      </c>
      <c r="D13" s="615" t="s">
        <v>89</v>
      </c>
      <c r="E13" s="615" t="s">
        <v>90</v>
      </c>
      <c r="F13" s="751" t="s">
        <v>68</v>
      </c>
      <c r="G13" s="751"/>
      <c r="H13" s="751"/>
      <c r="I13" s="751"/>
      <c r="J13" s="751"/>
      <c r="K13" s="751"/>
      <c r="L13" s="751"/>
      <c r="M13" s="708" t="s">
        <v>91</v>
      </c>
      <c r="N13" s="710"/>
      <c r="O13" s="710"/>
      <c r="P13" s="710"/>
      <c r="Q13" s="710"/>
      <c r="R13" s="709"/>
      <c r="S13" s="707"/>
      <c r="T13" s="216" t="s">
        <v>5</v>
      </c>
      <c r="U13" s="216" t="s">
        <v>6</v>
      </c>
      <c r="V13" s="721"/>
    </row>
    <row r="14" spans="1:22">
      <c r="A14" s="701"/>
      <c r="B14" s="83"/>
      <c r="C14" s="217"/>
      <c r="D14" s="617"/>
      <c r="E14" s="617"/>
      <c r="F14" s="108" t="s">
        <v>7</v>
      </c>
      <c r="G14" s="108" t="s">
        <v>8</v>
      </c>
      <c r="H14" s="108" t="s">
        <v>9</v>
      </c>
      <c r="I14" s="108" t="s">
        <v>10</v>
      </c>
      <c r="J14" s="108" t="s">
        <v>11</v>
      </c>
      <c r="K14" s="108" t="s">
        <v>12</v>
      </c>
      <c r="L14" s="108" t="s">
        <v>13</v>
      </c>
      <c r="M14" s="262" t="s">
        <v>14</v>
      </c>
      <c r="N14" s="262" t="s">
        <v>15</v>
      </c>
      <c r="O14" s="262" t="s">
        <v>16</v>
      </c>
      <c r="P14" s="262" t="s">
        <v>17</v>
      </c>
      <c r="Q14" s="262" t="s">
        <v>18</v>
      </c>
      <c r="R14" s="262" t="s">
        <v>7</v>
      </c>
      <c r="S14" s="262" t="s">
        <v>8</v>
      </c>
      <c r="T14" s="83"/>
      <c r="U14" s="83"/>
      <c r="V14" s="722"/>
    </row>
    <row r="15" spans="1:22" ht="24.75" customHeight="1">
      <c r="A15" s="85">
        <v>1</v>
      </c>
      <c r="B15" s="258" t="s">
        <v>381</v>
      </c>
      <c r="C15" s="259" t="s">
        <v>382</v>
      </c>
      <c r="D15" s="260"/>
      <c r="E15" s="260" t="s">
        <v>383</v>
      </c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17"/>
      <c r="U15" s="269" t="s">
        <v>384</v>
      </c>
      <c r="V15" s="92"/>
    </row>
    <row r="16" spans="1:22" ht="24.75" customHeight="1">
      <c r="A16" s="85"/>
      <c r="B16" s="258" t="s">
        <v>385</v>
      </c>
      <c r="C16" s="225"/>
      <c r="D16" s="260"/>
      <c r="E16" s="260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91"/>
      <c r="U16" s="267"/>
      <c r="V16" s="92"/>
    </row>
    <row r="17" spans="1:22" ht="24.75" customHeight="1">
      <c r="A17" s="85">
        <v>2</v>
      </c>
      <c r="B17" s="258" t="s">
        <v>393</v>
      </c>
      <c r="C17" s="225" t="s">
        <v>386</v>
      </c>
      <c r="D17" s="260"/>
      <c r="E17" s="260" t="s">
        <v>387</v>
      </c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91"/>
      <c r="U17" s="267"/>
      <c r="V17" s="92"/>
    </row>
    <row r="18" spans="1:22" ht="24.75" customHeight="1">
      <c r="A18" s="85"/>
      <c r="B18" s="258" t="s">
        <v>394</v>
      </c>
      <c r="C18" s="225" t="s">
        <v>388</v>
      </c>
      <c r="D18" s="260"/>
      <c r="E18" s="260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91"/>
      <c r="U18" s="267"/>
      <c r="V18" s="92"/>
    </row>
    <row r="19" spans="1:22" ht="24.75" customHeight="1">
      <c r="A19" s="85">
        <v>3</v>
      </c>
      <c r="B19" s="258" t="s">
        <v>389</v>
      </c>
      <c r="C19" s="225" t="s">
        <v>390</v>
      </c>
      <c r="D19" s="260"/>
      <c r="E19" s="260" t="s">
        <v>49</v>
      </c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91"/>
      <c r="U19" s="267"/>
      <c r="V19" s="92"/>
    </row>
    <row r="20" spans="1:22" ht="24.75" customHeight="1">
      <c r="A20" s="253"/>
      <c r="B20" s="264"/>
      <c r="C20" s="265"/>
      <c r="D20" s="266"/>
      <c r="E20" s="266"/>
      <c r="F20" s="254"/>
      <c r="G20" s="254"/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254"/>
      <c r="T20" s="223"/>
      <c r="U20" s="268"/>
      <c r="V20" s="255"/>
    </row>
    <row r="25" spans="1:22">
      <c r="A25" s="727" t="s">
        <v>366</v>
      </c>
      <c r="B25" s="727"/>
      <c r="C25" s="727"/>
      <c r="D25" s="727"/>
      <c r="E25" s="727"/>
      <c r="F25" s="727"/>
      <c r="G25" s="727"/>
      <c r="H25" s="727"/>
      <c r="I25" s="727"/>
      <c r="J25" s="727"/>
      <c r="K25" s="727"/>
      <c r="L25" s="727"/>
      <c r="M25" s="727"/>
      <c r="N25" s="727"/>
      <c r="O25" s="727"/>
      <c r="P25" s="727"/>
      <c r="Q25" s="727"/>
      <c r="R25" s="727"/>
      <c r="S25" s="727"/>
      <c r="T25" s="727"/>
      <c r="U25" s="727"/>
      <c r="V25" s="727"/>
    </row>
  </sheetData>
  <mergeCells count="21">
    <mergeCell ref="A25:V25"/>
    <mergeCell ref="V12:V14"/>
    <mergeCell ref="F13:L13"/>
    <mergeCell ref="A1:V1"/>
    <mergeCell ref="A2:V2"/>
    <mergeCell ref="D4:U4"/>
    <mergeCell ref="D5:T5"/>
    <mergeCell ref="B6:C6"/>
    <mergeCell ref="D6:V6"/>
    <mergeCell ref="D10:V10"/>
    <mergeCell ref="D12:E12"/>
    <mergeCell ref="D13:D14"/>
    <mergeCell ref="A9:B9"/>
    <mergeCell ref="B7:C7"/>
    <mergeCell ref="D7:V7"/>
    <mergeCell ref="D8:V8"/>
    <mergeCell ref="D9:V9"/>
    <mergeCell ref="E13:E14"/>
    <mergeCell ref="F12:S12"/>
    <mergeCell ref="M13:S13"/>
    <mergeCell ref="A12:A14"/>
  </mergeCells>
  <pageMargins left="0.27559055118110237" right="0.15748031496062992" top="0.74803149606299213" bottom="0.74803149606299213" header="0.31496062992125984" footer="0.31496062992125984"/>
  <pageSetup paperSize="9" scale="83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V66"/>
  <sheetViews>
    <sheetView tabSelected="1" topLeftCell="A34" workbookViewId="0">
      <selection activeCell="B43" sqref="B43"/>
    </sheetView>
  </sheetViews>
  <sheetFormatPr defaultRowHeight="18.75"/>
  <cols>
    <col min="1" max="1" width="6.5" style="549" customWidth="1"/>
    <col min="2" max="2" width="47.83203125" style="549" customWidth="1"/>
    <col min="3" max="3" width="40" style="549" customWidth="1"/>
    <col min="4" max="4" width="11.83203125" style="549" customWidth="1"/>
    <col min="5" max="5" width="13.1640625" style="549" customWidth="1"/>
    <col min="6" max="18" width="4.33203125" style="549" customWidth="1"/>
    <col min="19" max="19" width="4.83203125" style="549" customWidth="1"/>
    <col min="20" max="20" width="11.6640625" style="549" customWidth="1"/>
    <col min="21" max="21" width="12.6640625" style="549" customWidth="1"/>
    <col min="22" max="22" width="10.33203125" style="549" customWidth="1"/>
    <col min="23" max="259" width="9.33203125" style="549"/>
    <col min="260" max="260" width="4.33203125" style="549" customWidth="1"/>
    <col min="261" max="261" width="47.83203125" style="549" customWidth="1"/>
    <col min="262" max="262" width="47.5" style="549" customWidth="1"/>
    <col min="263" max="263" width="9.83203125" style="549" customWidth="1"/>
    <col min="264" max="275" width="3.83203125" style="549" customWidth="1"/>
    <col min="276" max="278" width="10.1640625" style="549" customWidth="1"/>
    <col min="279" max="515" width="9.33203125" style="549"/>
    <col min="516" max="516" width="4.33203125" style="549" customWidth="1"/>
    <col min="517" max="517" width="47.83203125" style="549" customWidth="1"/>
    <col min="518" max="518" width="47.5" style="549" customWidth="1"/>
    <col min="519" max="519" width="9.83203125" style="549" customWidth="1"/>
    <col min="520" max="531" width="3.83203125" style="549" customWidth="1"/>
    <col min="532" max="534" width="10.1640625" style="549" customWidth="1"/>
    <col min="535" max="771" width="9.33203125" style="549"/>
    <col min="772" max="772" width="4.33203125" style="549" customWidth="1"/>
    <col min="773" max="773" width="47.83203125" style="549" customWidth="1"/>
    <col min="774" max="774" width="47.5" style="549" customWidth="1"/>
    <col min="775" max="775" width="9.83203125" style="549" customWidth="1"/>
    <col min="776" max="787" width="3.83203125" style="549" customWidth="1"/>
    <col min="788" max="790" width="10.1640625" style="549" customWidth="1"/>
    <col min="791" max="1027" width="9.33203125" style="549"/>
    <col min="1028" max="1028" width="4.33203125" style="549" customWidth="1"/>
    <col min="1029" max="1029" width="47.83203125" style="549" customWidth="1"/>
    <col min="1030" max="1030" width="47.5" style="549" customWidth="1"/>
    <col min="1031" max="1031" width="9.83203125" style="549" customWidth="1"/>
    <col min="1032" max="1043" width="3.83203125" style="549" customWidth="1"/>
    <col min="1044" max="1046" width="10.1640625" style="549" customWidth="1"/>
    <col min="1047" max="1283" width="9.33203125" style="549"/>
    <col min="1284" max="1284" width="4.33203125" style="549" customWidth="1"/>
    <col min="1285" max="1285" width="47.83203125" style="549" customWidth="1"/>
    <col min="1286" max="1286" width="47.5" style="549" customWidth="1"/>
    <col min="1287" max="1287" width="9.83203125" style="549" customWidth="1"/>
    <col min="1288" max="1299" width="3.83203125" style="549" customWidth="1"/>
    <col min="1300" max="1302" width="10.1640625" style="549" customWidth="1"/>
    <col min="1303" max="1539" width="9.33203125" style="549"/>
    <col min="1540" max="1540" width="4.33203125" style="549" customWidth="1"/>
    <col min="1541" max="1541" width="47.83203125" style="549" customWidth="1"/>
    <col min="1542" max="1542" width="47.5" style="549" customWidth="1"/>
    <col min="1543" max="1543" width="9.83203125" style="549" customWidth="1"/>
    <col min="1544" max="1555" width="3.83203125" style="549" customWidth="1"/>
    <col min="1556" max="1558" width="10.1640625" style="549" customWidth="1"/>
    <col min="1559" max="1795" width="9.33203125" style="549"/>
    <col min="1796" max="1796" width="4.33203125" style="549" customWidth="1"/>
    <col min="1797" max="1797" width="47.83203125" style="549" customWidth="1"/>
    <col min="1798" max="1798" width="47.5" style="549" customWidth="1"/>
    <col min="1799" max="1799" width="9.83203125" style="549" customWidth="1"/>
    <col min="1800" max="1811" width="3.83203125" style="549" customWidth="1"/>
    <col min="1812" max="1814" width="10.1640625" style="549" customWidth="1"/>
    <col min="1815" max="2051" width="9.33203125" style="549"/>
    <col min="2052" max="2052" width="4.33203125" style="549" customWidth="1"/>
    <col min="2053" max="2053" width="47.83203125" style="549" customWidth="1"/>
    <col min="2054" max="2054" width="47.5" style="549" customWidth="1"/>
    <col min="2055" max="2055" width="9.83203125" style="549" customWidth="1"/>
    <col min="2056" max="2067" width="3.83203125" style="549" customWidth="1"/>
    <col min="2068" max="2070" width="10.1640625" style="549" customWidth="1"/>
    <col min="2071" max="2307" width="9.33203125" style="549"/>
    <col min="2308" max="2308" width="4.33203125" style="549" customWidth="1"/>
    <col min="2309" max="2309" width="47.83203125" style="549" customWidth="1"/>
    <col min="2310" max="2310" width="47.5" style="549" customWidth="1"/>
    <col min="2311" max="2311" width="9.83203125" style="549" customWidth="1"/>
    <col min="2312" max="2323" width="3.83203125" style="549" customWidth="1"/>
    <col min="2324" max="2326" width="10.1640625" style="549" customWidth="1"/>
    <col min="2327" max="2563" width="9.33203125" style="549"/>
    <col min="2564" max="2564" width="4.33203125" style="549" customWidth="1"/>
    <col min="2565" max="2565" width="47.83203125" style="549" customWidth="1"/>
    <col min="2566" max="2566" width="47.5" style="549" customWidth="1"/>
    <col min="2567" max="2567" width="9.83203125" style="549" customWidth="1"/>
    <col min="2568" max="2579" width="3.83203125" style="549" customWidth="1"/>
    <col min="2580" max="2582" width="10.1640625" style="549" customWidth="1"/>
    <col min="2583" max="2819" width="9.33203125" style="549"/>
    <col min="2820" max="2820" width="4.33203125" style="549" customWidth="1"/>
    <col min="2821" max="2821" width="47.83203125" style="549" customWidth="1"/>
    <col min="2822" max="2822" width="47.5" style="549" customWidth="1"/>
    <col min="2823" max="2823" width="9.83203125" style="549" customWidth="1"/>
    <col min="2824" max="2835" width="3.83203125" style="549" customWidth="1"/>
    <col min="2836" max="2838" width="10.1640625" style="549" customWidth="1"/>
    <col min="2839" max="3075" width="9.33203125" style="549"/>
    <col min="3076" max="3076" width="4.33203125" style="549" customWidth="1"/>
    <col min="3077" max="3077" width="47.83203125" style="549" customWidth="1"/>
    <col min="3078" max="3078" width="47.5" style="549" customWidth="1"/>
    <col min="3079" max="3079" width="9.83203125" style="549" customWidth="1"/>
    <col min="3080" max="3091" width="3.83203125" style="549" customWidth="1"/>
    <col min="3092" max="3094" width="10.1640625" style="549" customWidth="1"/>
    <col min="3095" max="3331" width="9.33203125" style="549"/>
    <col min="3332" max="3332" width="4.33203125" style="549" customWidth="1"/>
    <col min="3333" max="3333" width="47.83203125" style="549" customWidth="1"/>
    <col min="3334" max="3334" width="47.5" style="549" customWidth="1"/>
    <col min="3335" max="3335" width="9.83203125" style="549" customWidth="1"/>
    <col min="3336" max="3347" width="3.83203125" style="549" customWidth="1"/>
    <col min="3348" max="3350" width="10.1640625" style="549" customWidth="1"/>
    <col min="3351" max="3587" width="9.33203125" style="549"/>
    <col min="3588" max="3588" width="4.33203125" style="549" customWidth="1"/>
    <col min="3589" max="3589" width="47.83203125" style="549" customWidth="1"/>
    <col min="3590" max="3590" width="47.5" style="549" customWidth="1"/>
    <col min="3591" max="3591" width="9.83203125" style="549" customWidth="1"/>
    <col min="3592" max="3603" width="3.83203125" style="549" customWidth="1"/>
    <col min="3604" max="3606" width="10.1640625" style="549" customWidth="1"/>
    <col min="3607" max="3843" width="9.33203125" style="549"/>
    <col min="3844" max="3844" width="4.33203125" style="549" customWidth="1"/>
    <col min="3845" max="3845" width="47.83203125" style="549" customWidth="1"/>
    <col min="3846" max="3846" width="47.5" style="549" customWidth="1"/>
    <col min="3847" max="3847" width="9.83203125" style="549" customWidth="1"/>
    <col min="3848" max="3859" width="3.83203125" style="549" customWidth="1"/>
    <col min="3860" max="3862" width="10.1640625" style="549" customWidth="1"/>
    <col min="3863" max="4099" width="9.33203125" style="549"/>
    <col min="4100" max="4100" width="4.33203125" style="549" customWidth="1"/>
    <col min="4101" max="4101" width="47.83203125" style="549" customWidth="1"/>
    <col min="4102" max="4102" width="47.5" style="549" customWidth="1"/>
    <col min="4103" max="4103" width="9.83203125" style="549" customWidth="1"/>
    <col min="4104" max="4115" width="3.83203125" style="549" customWidth="1"/>
    <col min="4116" max="4118" width="10.1640625" style="549" customWidth="1"/>
    <col min="4119" max="4355" width="9.33203125" style="549"/>
    <col min="4356" max="4356" width="4.33203125" style="549" customWidth="1"/>
    <col min="4357" max="4357" width="47.83203125" style="549" customWidth="1"/>
    <col min="4358" max="4358" width="47.5" style="549" customWidth="1"/>
    <col min="4359" max="4359" width="9.83203125" style="549" customWidth="1"/>
    <col min="4360" max="4371" width="3.83203125" style="549" customWidth="1"/>
    <col min="4372" max="4374" width="10.1640625" style="549" customWidth="1"/>
    <col min="4375" max="4611" width="9.33203125" style="549"/>
    <col min="4612" max="4612" width="4.33203125" style="549" customWidth="1"/>
    <col min="4613" max="4613" width="47.83203125" style="549" customWidth="1"/>
    <col min="4614" max="4614" width="47.5" style="549" customWidth="1"/>
    <col min="4615" max="4615" width="9.83203125" style="549" customWidth="1"/>
    <col min="4616" max="4627" width="3.83203125" style="549" customWidth="1"/>
    <col min="4628" max="4630" width="10.1640625" style="549" customWidth="1"/>
    <col min="4631" max="4867" width="9.33203125" style="549"/>
    <col min="4868" max="4868" width="4.33203125" style="549" customWidth="1"/>
    <col min="4869" max="4869" width="47.83203125" style="549" customWidth="1"/>
    <col min="4870" max="4870" width="47.5" style="549" customWidth="1"/>
    <col min="4871" max="4871" width="9.83203125" style="549" customWidth="1"/>
    <col min="4872" max="4883" width="3.83203125" style="549" customWidth="1"/>
    <col min="4884" max="4886" width="10.1640625" style="549" customWidth="1"/>
    <col min="4887" max="5123" width="9.33203125" style="549"/>
    <col min="5124" max="5124" width="4.33203125" style="549" customWidth="1"/>
    <col min="5125" max="5125" width="47.83203125" style="549" customWidth="1"/>
    <col min="5126" max="5126" width="47.5" style="549" customWidth="1"/>
    <col min="5127" max="5127" width="9.83203125" style="549" customWidth="1"/>
    <col min="5128" max="5139" width="3.83203125" style="549" customWidth="1"/>
    <col min="5140" max="5142" width="10.1640625" style="549" customWidth="1"/>
    <col min="5143" max="5379" width="9.33203125" style="549"/>
    <col min="5380" max="5380" width="4.33203125" style="549" customWidth="1"/>
    <col min="5381" max="5381" width="47.83203125" style="549" customWidth="1"/>
    <col min="5382" max="5382" width="47.5" style="549" customWidth="1"/>
    <col min="5383" max="5383" width="9.83203125" style="549" customWidth="1"/>
    <col min="5384" max="5395" width="3.83203125" style="549" customWidth="1"/>
    <col min="5396" max="5398" width="10.1640625" style="549" customWidth="1"/>
    <col min="5399" max="5635" width="9.33203125" style="549"/>
    <col min="5636" max="5636" width="4.33203125" style="549" customWidth="1"/>
    <col min="5637" max="5637" width="47.83203125" style="549" customWidth="1"/>
    <col min="5638" max="5638" width="47.5" style="549" customWidth="1"/>
    <col min="5639" max="5639" width="9.83203125" style="549" customWidth="1"/>
    <col min="5640" max="5651" width="3.83203125" style="549" customWidth="1"/>
    <col min="5652" max="5654" width="10.1640625" style="549" customWidth="1"/>
    <col min="5655" max="5891" width="9.33203125" style="549"/>
    <col min="5892" max="5892" width="4.33203125" style="549" customWidth="1"/>
    <col min="5893" max="5893" width="47.83203125" style="549" customWidth="1"/>
    <col min="5894" max="5894" width="47.5" style="549" customWidth="1"/>
    <col min="5895" max="5895" width="9.83203125" style="549" customWidth="1"/>
    <col min="5896" max="5907" width="3.83203125" style="549" customWidth="1"/>
    <col min="5908" max="5910" width="10.1640625" style="549" customWidth="1"/>
    <col min="5911" max="6147" width="9.33203125" style="549"/>
    <col min="6148" max="6148" width="4.33203125" style="549" customWidth="1"/>
    <col min="6149" max="6149" width="47.83203125" style="549" customWidth="1"/>
    <col min="6150" max="6150" width="47.5" style="549" customWidth="1"/>
    <col min="6151" max="6151" width="9.83203125" style="549" customWidth="1"/>
    <col min="6152" max="6163" width="3.83203125" style="549" customWidth="1"/>
    <col min="6164" max="6166" width="10.1640625" style="549" customWidth="1"/>
    <col min="6167" max="6403" width="9.33203125" style="549"/>
    <col min="6404" max="6404" width="4.33203125" style="549" customWidth="1"/>
    <col min="6405" max="6405" width="47.83203125" style="549" customWidth="1"/>
    <col min="6406" max="6406" width="47.5" style="549" customWidth="1"/>
    <col min="6407" max="6407" width="9.83203125" style="549" customWidth="1"/>
    <col min="6408" max="6419" width="3.83203125" style="549" customWidth="1"/>
    <col min="6420" max="6422" width="10.1640625" style="549" customWidth="1"/>
    <col min="6423" max="6659" width="9.33203125" style="549"/>
    <col min="6660" max="6660" width="4.33203125" style="549" customWidth="1"/>
    <col min="6661" max="6661" width="47.83203125" style="549" customWidth="1"/>
    <col min="6662" max="6662" width="47.5" style="549" customWidth="1"/>
    <col min="6663" max="6663" width="9.83203125" style="549" customWidth="1"/>
    <col min="6664" max="6675" width="3.83203125" style="549" customWidth="1"/>
    <col min="6676" max="6678" width="10.1640625" style="549" customWidth="1"/>
    <col min="6679" max="6915" width="9.33203125" style="549"/>
    <col min="6916" max="6916" width="4.33203125" style="549" customWidth="1"/>
    <col min="6917" max="6917" width="47.83203125" style="549" customWidth="1"/>
    <col min="6918" max="6918" width="47.5" style="549" customWidth="1"/>
    <col min="6919" max="6919" width="9.83203125" style="549" customWidth="1"/>
    <col min="6920" max="6931" width="3.83203125" style="549" customWidth="1"/>
    <col min="6932" max="6934" width="10.1640625" style="549" customWidth="1"/>
    <col min="6935" max="7171" width="9.33203125" style="549"/>
    <col min="7172" max="7172" width="4.33203125" style="549" customWidth="1"/>
    <col min="7173" max="7173" width="47.83203125" style="549" customWidth="1"/>
    <col min="7174" max="7174" width="47.5" style="549" customWidth="1"/>
    <col min="7175" max="7175" width="9.83203125" style="549" customWidth="1"/>
    <col min="7176" max="7187" width="3.83203125" style="549" customWidth="1"/>
    <col min="7188" max="7190" width="10.1640625" style="549" customWidth="1"/>
    <col min="7191" max="7427" width="9.33203125" style="549"/>
    <col min="7428" max="7428" width="4.33203125" style="549" customWidth="1"/>
    <col min="7429" max="7429" width="47.83203125" style="549" customWidth="1"/>
    <col min="7430" max="7430" width="47.5" style="549" customWidth="1"/>
    <col min="7431" max="7431" width="9.83203125" style="549" customWidth="1"/>
    <col min="7432" max="7443" width="3.83203125" style="549" customWidth="1"/>
    <col min="7444" max="7446" width="10.1640625" style="549" customWidth="1"/>
    <col min="7447" max="7683" width="9.33203125" style="549"/>
    <col min="7684" max="7684" width="4.33203125" style="549" customWidth="1"/>
    <col min="7685" max="7685" width="47.83203125" style="549" customWidth="1"/>
    <col min="7686" max="7686" width="47.5" style="549" customWidth="1"/>
    <col min="7687" max="7687" width="9.83203125" style="549" customWidth="1"/>
    <col min="7688" max="7699" width="3.83203125" style="549" customWidth="1"/>
    <col min="7700" max="7702" width="10.1640625" style="549" customWidth="1"/>
    <col min="7703" max="7939" width="9.33203125" style="549"/>
    <col min="7940" max="7940" width="4.33203125" style="549" customWidth="1"/>
    <col min="7941" max="7941" width="47.83203125" style="549" customWidth="1"/>
    <col min="7942" max="7942" width="47.5" style="549" customWidth="1"/>
    <col min="7943" max="7943" width="9.83203125" style="549" customWidth="1"/>
    <col min="7944" max="7955" width="3.83203125" style="549" customWidth="1"/>
    <col min="7956" max="7958" width="10.1640625" style="549" customWidth="1"/>
    <col min="7959" max="8195" width="9.33203125" style="549"/>
    <col min="8196" max="8196" width="4.33203125" style="549" customWidth="1"/>
    <col min="8197" max="8197" width="47.83203125" style="549" customWidth="1"/>
    <col min="8198" max="8198" width="47.5" style="549" customWidth="1"/>
    <col min="8199" max="8199" width="9.83203125" style="549" customWidth="1"/>
    <col min="8200" max="8211" width="3.83203125" style="549" customWidth="1"/>
    <col min="8212" max="8214" width="10.1640625" style="549" customWidth="1"/>
    <col min="8215" max="8451" width="9.33203125" style="549"/>
    <col min="8452" max="8452" width="4.33203125" style="549" customWidth="1"/>
    <col min="8453" max="8453" width="47.83203125" style="549" customWidth="1"/>
    <col min="8454" max="8454" width="47.5" style="549" customWidth="1"/>
    <col min="8455" max="8455" width="9.83203125" style="549" customWidth="1"/>
    <col min="8456" max="8467" width="3.83203125" style="549" customWidth="1"/>
    <col min="8468" max="8470" width="10.1640625" style="549" customWidth="1"/>
    <col min="8471" max="8707" width="9.33203125" style="549"/>
    <col min="8708" max="8708" width="4.33203125" style="549" customWidth="1"/>
    <col min="8709" max="8709" width="47.83203125" style="549" customWidth="1"/>
    <col min="8710" max="8710" width="47.5" style="549" customWidth="1"/>
    <col min="8711" max="8711" width="9.83203125" style="549" customWidth="1"/>
    <col min="8712" max="8723" width="3.83203125" style="549" customWidth="1"/>
    <col min="8724" max="8726" width="10.1640625" style="549" customWidth="1"/>
    <col min="8727" max="8963" width="9.33203125" style="549"/>
    <col min="8964" max="8964" width="4.33203125" style="549" customWidth="1"/>
    <col min="8965" max="8965" width="47.83203125" style="549" customWidth="1"/>
    <col min="8966" max="8966" width="47.5" style="549" customWidth="1"/>
    <col min="8967" max="8967" width="9.83203125" style="549" customWidth="1"/>
    <col min="8968" max="8979" width="3.83203125" style="549" customWidth="1"/>
    <col min="8980" max="8982" width="10.1640625" style="549" customWidth="1"/>
    <col min="8983" max="9219" width="9.33203125" style="549"/>
    <col min="9220" max="9220" width="4.33203125" style="549" customWidth="1"/>
    <col min="9221" max="9221" width="47.83203125" style="549" customWidth="1"/>
    <col min="9222" max="9222" width="47.5" style="549" customWidth="1"/>
    <col min="9223" max="9223" width="9.83203125" style="549" customWidth="1"/>
    <col min="9224" max="9235" width="3.83203125" style="549" customWidth="1"/>
    <col min="9236" max="9238" width="10.1640625" style="549" customWidth="1"/>
    <col min="9239" max="9475" width="9.33203125" style="549"/>
    <col min="9476" max="9476" width="4.33203125" style="549" customWidth="1"/>
    <col min="9477" max="9477" width="47.83203125" style="549" customWidth="1"/>
    <col min="9478" max="9478" width="47.5" style="549" customWidth="1"/>
    <col min="9479" max="9479" width="9.83203125" style="549" customWidth="1"/>
    <col min="9480" max="9491" width="3.83203125" style="549" customWidth="1"/>
    <col min="9492" max="9494" width="10.1640625" style="549" customWidth="1"/>
    <col min="9495" max="9731" width="9.33203125" style="549"/>
    <col min="9732" max="9732" width="4.33203125" style="549" customWidth="1"/>
    <col min="9733" max="9733" width="47.83203125" style="549" customWidth="1"/>
    <col min="9734" max="9734" width="47.5" style="549" customWidth="1"/>
    <col min="9735" max="9735" width="9.83203125" style="549" customWidth="1"/>
    <col min="9736" max="9747" width="3.83203125" style="549" customWidth="1"/>
    <col min="9748" max="9750" width="10.1640625" style="549" customWidth="1"/>
    <col min="9751" max="9987" width="9.33203125" style="549"/>
    <col min="9988" max="9988" width="4.33203125" style="549" customWidth="1"/>
    <col min="9989" max="9989" width="47.83203125" style="549" customWidth="1"/>
    <col min="9990" max="9990" width="47.5" style="549" customWidth="1"/>
    <col min="9991" max="9991" width="9.83203125" style="549" customWidth="1"/>
    <col min="9992" max="10003" width="3.83203125" style="549" customWidth="1"/>
    <col min="10004" max="10006" width="10.1640625" style="549" customWidth="1"/>
    <col min="10007" max="10243" width="9.33203125" style="549"/>
    <col min="10244" max="10244" width="4.33203125" style="549" customWidth="1"/>
    <col min="10245" max="10245" width="47.83203125" style="549" customWidth="1"/>
    <col min="10246" max="10246" width="47.5" style="549" customWidth="1"/>
    <col min="10247" max="10247" width="9.83203125" style="549" customWidth="1"/>
    <col min="10248" max="10259" width="3.83203125" style="549" customWidth="1"/>
    <col min="10260" max="10262" width="10.1640625" style="549" customWidth="1"/>
    <col min="10263" max="10499" width="9.33203125" style="549"/>
    <col min="10500" max="10500" width="4.33203125" style="549" customWidth="1"/>
    <col min="10501" max="10501" width="47.83203125" style="549" customWidth="1"/>
    <col min="10502" max="10502" width="47.5" style="549" customWidth="1"/>
    <col min="10503" max="10503" width="9.83203125" style="549" customWidth="1"/>
    <col min="10504" max="10515" width="3.83203125" style="549" customWidth="1"/>
    <col min="10516" max="10518" width="10.1640625" style="549" customWidth="1"/>
    <col min="10519" max="10755" width="9.33203125" style="549"/>
    <col min="10756" max="10756" width="4.33203125" style="549" customWidth="1"/>
    <col min="10757" max="10757" width="47.83203125" style="549" customWidth="1"/>
    <col min="10758" max="10758" width="47.5" style="549" customWidth="1"/>
    <col min="10759" max="10759" width="9.83203125" style="549" customWidth="1"/>
    <col min="10760" max="10771" width="3.83203125" style="549" customWidth="1"/>
    <col min="10772" max="10774" width="10.1640625" style="549" customWidth="1"/>
    <col min="10775" max="11011" width="9.33203125" style="549"/>
    <col min="11012" max="11012" width="4.33203125" style="549" customWidth="1"/>
    <col min="11013" max="11013" width="47.83203125" style="549" customWidth="1"/>
    <col min="11014" max="11014" width="47.5" style="549" customWidth="1"/>
    <col min="11015" max="11015" width="9.83203125" style="549" customWidth="1"/>
    <col min="11016" max="11027" width="3.83203125" style="549" customWidth="1"/>
    <col min="11028" max="11030" width="10.1640625" style="549" customWidth="1"/>
    <col min="11031" max="11267" width="9.33203125" style="549"/>
    <col min="11268" max="11268" width="4.33203125" style="549" customWidth="1"/>
    <col min="11269" max="11269" width="47.83203125" style="549" customWidth="1"/>
    <col min="11270" max="11270" width="47.5" style="549" customWidth="1"/>
    <col min="11271" max="11271" width="9.83203125" style="549" customWidth="1"/>
    <col min="11272" max="11283" width="3.83203125" style="549" customWidth="1"/>
    <col min="11284" max="11286" width="10.1640625" style="549" customWidth="1"/>
    <col min="11287" max="11523" width="9.33203125" style="549"/>
    <col min="11524" max="11524" width="4.33203125" style="549" customWidth="1"/>
    <col min="11525" max="11525" width="47.83203125" style="549" customWidth="1"/>
    <col min="11526" max="11526" width="47.5" style="549" customWidth="1"/>
    <col min="11527" max="11527" width="9.83203125" style="549" customWidth="1"/>
    <col min="11528" max="11539" width="3.83203125" style="549" customWidth="1"/>
    <col min="11540" max="11542" width="10.1640625" style="549" customWidth="1"/>
    <col min="11543" max="11779" width="9.33203125" style="549"/>
    <col min="11780" max="11780" width="4.33203125" style="549" customWidth="1"/>
    <col min="11781" max="11781" width="47.83203125" style="549" customWidth="1"/>
    <col min="11782" max="11782" width="47.5" style="549" customWidth="1"/>
    <col min="11783" max="11783" width="9.83203125" style="549" customWidth="1"/>
    <col min="11784" max="11795" width="3.83203125" style="549" customWidth="1"/>
    <col min="11796" max="11798" width="10.1640625" style="549" customWidth="1"/>
    <col min="11799" max="12035" width="9.33203125" style="549"/>
    <col min="12036" max="12036" width="4.33203125" style="549" customWidth="1"/>
    <col min="12037" max="12037" width="47.83203125" style="549" customWidth="1"/>
    <col min="12038" max="12038" width="47.5" style="549" customWidth="1"/>
    <col min="12039" max="12039" width="9.83203125" style="549" customWidth="1"/>
    <col min="12040" max="12051" width="3.83203125" style="549" customWidth="1"/>
    <col min="12052" max="12054" width="10.1640625" style="549" customWidth="1"/>
    <col min="12055" max="12291" width="9.33203125" style="549"/>
    <col min="12292" max="12292" width="4.33203125" style="549" customWidth="1"/>
    <col min="12293" max="12293" width="47.83203125" style="549" customWidth="1"/>
    <col min="12294" max="12294" width="47.5" style="549" customWidth="1"/>
    <col min="12295" max="12295" width="9.83203125" style="549" customWidth="1"/>
    <col min="12296" max="12307" width="3.83203125" style="549" customWidth="1"/>
    <col min="12308" max="12310" width="10.1640625" style="549" customWidth="1"/>
    <col min="12311" max="12547" width="9.33203125" style="549"/>
    <col min="12548" max="12548" width="4.33203125" style="549" customWidth="1"/>
    <col min="12549" max="12549" width="47.83203125" style="549" customWidth="1"/>
    <col min="12550" max="12550" width="47.5" style="549" customWidth="1"/>
    <col min="12551" max="12551" width="9.83203125" style="549" customWidth="1"/>
    <col min="12552" max="12563" width="3.83203125" style="549" customWidth="1"/>
    <col min="12564" max="12566" width="10.1640625" style="549" customWidth="1"/>
    <col min="12567" max="12803" width="9.33203125" style="549"/>
    <col min="12804" max="12804" width="4.33203125" style="549" customWidth="1"/>
    <col min="12805" max="12805" width="47.83203125" style="549" customWidth="1"/>
    <col min="12806" max="12806" width="47.5" style="549" customWidth="1"/>
    <col min="12807" max="12807" width="9.83203125" style="549" customWidth="1"/>
    <col min="12808" max="12819" width="3.83203125" style="549" customWidth="1"/>
    <col min="12820" max="12822" width="10.1640625" style="549" customWidth="1"/>
    <col min="12823" max="13059" width="9.33203125" style="549"/>
    <col min="13060" max="13060" width="4.33203125" style="549" customWidth="1"/>
    <col min="13061" max="13061" width="47.83203125" style="549" customWidth="1"/>
    <col min="13062" max="13062" width="47.5" style="549" customWidth="1"/>
    <col min="13063" max="13063" width="9.83203125" style="549" customWidth="1"/>
    <col min="13064" max="13075" width="3.83203125" style="549" customWidth="1"/>
    <col min="13076" max="13078" width="10.1640625" style="549" customWidth="1"/>
    <col min="13079" max="13315" width="9.33203125" style="549"/>
    <col min="13316" max="13316" width="4.33203125" style="549" customWidth="1"/>
    <col min="13317" max="13317" width="47.83203125" style="549" customWidth="1"/>
    <col min="13318" max="13318" width="47.5" style="549" customWidth="1"/>
    <col min="13319" max="13319" width="9.83203125" style="549" customWidth="1"/>
    <col min="13320" max="13331" width="3.83203125" style="549" customWidth="1"/>
    <col min="13332" max="13334" width="10.1640625" style="549" customWidth="1"/>
    <col min="13335" max="13571" width="9.33203125" style="549"/>
    <col min="13572" max="13572" width="4.33203125" style="549" customWidth="1"/>
    <col min="13573" max="13573" width="47.83203125" style="549" customWidth="1"/>
    <col min="13574" max="13574" width="47.5" style="549" customWidth="1"/>
    <col min="13575" max="13575" width="9.83203125" style="549" customWidth="1"/>
    <col min="13576" max="13587" width="3.83203125" style="549" customWidth="1"/>
    <col min="13588" max="13590" width="10.1640625" style="549" customWidth="1"/>
    <col min="13591" max="13827" width="9.33203125" style="549"/>
    <col min="13828" max="13828" width="4.33203125" style="549" customWidth="1"/>
    <col min="13829" max="13829" width="47.83203125" style="549" customWidth="1"/>
    <col min="13830" max="13830" width="47.5" style="549" customWidth="1"/>
    <col min="13831" max="13831" width="9.83203125" style="549" customWidth="1"/>
    <col min="13832" max="13843" width="3.83203125" style="549" customWidth="1"/>
    <col min="13844" max="13846" width="10.1640625" style="549" customWidth="1"/>
    <col min="13847" max="14083" width="9.33203125" style="549"/>
    <col min="14084" max="14084" width="4.33203125" style="549" customWidth="1"/>
    <col min="14085" max="14085" width="47.83203125" style="549" customWidth="1"/>
    <col min="14086" max="14086" width="47.5" style="549" customWidth="1"/>
    <col min="14087" max="14087" width="9.83203125" style="549" customWidth="1"/>
    <col min="14088" max="14099" width="3.83203125" style="549" customWidth="1"/>
    <col min="14100" max="14102" width="10.1640625" style="549" customWidth="1"/>
    <col min="14103" max="14339" width="9.33203125" style="549"/>
    <col min="14340" max="14340" width="4.33203125" style="549" customWidth="1"/>
    <col min="14341" max="14341" width="47.83203125" style="549" customWidth="1"/>
    <col min="14342" max="14342" width="47.5" style="549" customWidth="1"/>
    <col min="14343" max="14343" width="9.83203125" style="549" customWidth="1"/>
    <col min="14344" max="14355" width="3.83203125" style="549" customWidth="1"/>
    <col min="14356" max="14358" width="10.1640625" style="549" customWidth="1"/>
    <col min="14359" max="14595" width="9.33203125" style="549"/>
    <col min="14596" max="14596" width="4.33203125" style="549" customWidth="1"/>
    <col min="14597" max="14597" width="47.83203125" style="549" customWidth="1"/>
    <col min="14598" max="14598" width="47.5" style="549" customWidth="1"/>
    <col min="14599" max="14599" width="9.83203125" style="549" customWidth="1"/>
    <col min="14600" max="14611" width="3.83203125" style="549" customWidth="1"/>
    <col min="14612" max="14614" width="10.1640625" style="549" customWidth="1"/>
    <col min="14615" max="14851" width="9.33203125" style="549"/>
    <col min="14852" max="14852" width="4.33203125" style="549" customWidth="1"/>
    <col min="14853" max="14853" width="47.83203125" style="549" customWidth="1"/>
    <col min="14854" max="14854" width="47.5" style="549" customWidth="1"/>
    <col min="14855" max="14855" width="9.83203125" style="549" customWidth="1"/>
    <col min="14856" max="14867" width="3.83203125" style="549" customWidth="1"/>
    <col min="14868" max="14870" width="10.1640625" style="549" customWidth="1"/>
    <col min="14871" max="15107" width="9.33203125" style="549"/>
    <col min="15108" max="15108" width="4.33203125" style="549" customWidth="1"/>
    <col min="15109" max="15109" width="47.83203125" style="549" customWidth="1"/>
    <col min="15110" max="15110" width="47.5" style="549" customWidth="1"/>
    <col min="15111" max="15111" width="9.83203125" style="549" customWidth="1"/>
    <col min="15112" max="15123" width="3.83203125" style="549" customWidth="1"/>
    <col min="15124" max="15126" width="10.1640625" style="549" customWidth="1"/>
    <col min="15127" max="15363" width="9.33203125" style="549"/>
    <col min="15364" max="15364" width="4.33203125" style="549" customWidth="1"/>
    <col min="15365" max="15365" width="47.83203125" style="549" customWidth="1"/>
    <col min="15366" max="15366" width="47.5" style="549" customWidth="1"/>
    <col min="15367" max="15367" width="9.83203125" style="549" customWidth="1"/>
    <col min="15368" max="15379" width="3.83203125" style="549" customWidth="1"/>
    <col min="15380" max="15382" width="10.1640625" style="549" customWidth="1"/>
    <col min="15383" max="15619" width="9.33203125" style="549"/>
    <col min="15620" max="15620" width="4.33203125" style="549" customWidth="1"/>
    <col min="15621" max="15621" width="47.83203125" style="549" customWidth="1"/>
    <col min="15622" max="15622" width="47.5" style="549" customWidth="1"/>
    <col min="15623" max="15623" width="9.83203125" style="549" customWidth="1"/>
    <col min="15624" max="15635" width="3.83203125" style="549" customWidth="1"/>
    <col min="15636" max="15638" width="10.1640625" style="549" customWidth="1"/>
    <col min="15639" max="15875" width="9.33203125" style="549"/>
    <col min="15876" max="15876" width="4.33203125" style="549" customWidth="1"/>
    <col min="15877" max="15877" width="47.83203125" style="549" customWidth="1"/>
    <col min="15878" max="15878" width="47.5" style="549" customWidth="1"/>
    <col min="15879" max="15879" width="9.83203125" style="549" customWidth="1"/>
    <col min="15880" max="15891" width="3.83203125" style="549" customWidth="1"/>
    <col min="15892" max="15894" width="10.1640625" style="549" customWidth="1"/>
    <col min="15895" max="16131" width="9.33203125" style="549"/>
    <col min="16132" max="16132" width="4.33203125" style="549" customWidth="1"/>
    <col min="16133" max="16133" width="47.83203125" style="549" customWidth="1"/>
    <col min="16134" max="16134" width="47.5" style="549" customWidth="1"/>
    <col min="16135" max="16135" width="9.83203125" style="549" customWidth="1"/>
    <col min="16136" max="16147" width="3.83203125" style="549" customWidth="1"/>
    <col min="16148" max="16150" width="10.1640625" style="549" customWidth="1"/>
    <col min="16151" max="16384" width="9.33203125" style="549"/>
  </cols>
  <sheetData>
    <row r="1" spans="1:22" s="548" customFormat="1" ht="30.75">
      <c r="A1" s="641" t="s">
        <v>83</v>
      </c>
      <c r="B1" s="641"/>
      <c r="C1" s="641"/>
      <c r="D1" s="641"/>
      <c r="E1" s="641"/>
      <c r="F1" s="641"/>
      <c r="G1" s="641"/>
      <c r="H1" s="641"/>
      <c r="I1" s="641"/>
      <c r="J1" s="641"/>
      <c r="K1" s="641"/>
      <c r="L1" s="641"/>
      <c r="M1" s="641"/>
      <c r="N1" s="641"/>
      <c r="O1" s="641"/>
      <c r="P1" s="641"/>
      <c r="Q1" s="641"/>
      <c r="R1" s="641"/>
      <c r="S1" s="641"/>
      <c r="T1" s="641"/>
      <c r="U1" s="641"/>
      <c r="V1" s="641"/>
    </row>
    <row r="2" spans="1:22" ht="30.75">
      <c r="A2" s="641" t="s">
        <v>99</v>
      </c>
      <c r="B2" s="641"/>
      <c r="C2" s="641"/>
      <c r="D2" s="641"/>
      <c r="E2" s="641"/>
      <c r="F2" s="641"/>
      <c r="G2" s="641"/>
      <c r="H2" s="641"/>
      <c r="I2" s="641"/>
      <c r="J2" s="641"/>
      <c r="K2" s="641"/>
      <c r="L2" s="641"/>
      <c r="M2" s="641"/>
      <c r="N2" s="641"/>
      <c r="O2" s="641"/>
      <c r="P2" s="641"/>
      <c r="Q2" s="641"/>
      <c r="R2" s="641"/>
      <c r="S2" s="641"/>
      <c r="T2" s="641"/>
      <c r="U2" s="641"/>
      <c r="V2" s="641"/>
    </row>
    <row r="3" spans="1:22" ht="7.5" customHeight="1">
      <c r="F3" s="550"/>
      <c r="G3" s="550"/>
      <c r="H3" s="550"/>
      <c r="I3" s="550"/>
      <c r="J3" s="550"/>
      <c r="K3" s="550"/>
      <c r="L3" s="550"/>
      <c r="M3" s="550"/>
      <c r="N3" s="550"/>
      <c r="O3" s="550"/>
      <c r="P3" s="550"/>
      <c r="Q3" s="550"/>
      <c r="R3" s="550"/>
      <c r="S3" s="550"/>
    </row>
    <row r="4" spans="1:22" s="554" customFormat="1" ht="21.75">
      <c r="A4" s="551" t="s">
        <v>683</v>
      </c>
      <c r="B4" s="551"/>
      <c r="C4" s="551"/>
      <c r="D4" s="551"/>
      <c r="E4" s="551"/>
      <c r="F4" s="551" t="s">
        <v>628</v>
      </c>
      <c r="G4" s="552"/>
      <c r="H4" s="552"/>
      <c r="I4" s="552"/>
      <c r="J4" s="552"/>
      <c r="K4" s="551"/>
      <c r="L4" s="551"/>
      <c r="M4" s="551"/>
      <c r="N4" s="552"/>
      <c r="O4" s="551"/>
      <c r="P4" s="551"/>
      <c r="Q4" s="551"/>
      <c r="R4" s="551"/>
      <c r="S4" s="553"/>
      <c r="T4" s="551"/>
      <c r="U4" s="551"/>
      <c r="V4" s="551"/>
    </row>
    <row r="5" spans="1:22" s="554" customFormat="1" ht="21.75">
      <c r="A5" s="551" t="s">
        <v>0</v>
      </c>
      <c r="B5" s="551"/>
      <c r="C5" s="551"/>
      <c r="D5" s="551"/>
      <c r="E5" s="551"/>
      <c r="F5" s="551" t="s">
        <v>629</v>
      </c>
      <c r="G5" s="552"/>
      <c r="H5" s="552"/>
      <c r="I5" s="552"/>
      <c r="J5" s="552"/>
      <c r="K5" s="551"/>
      <c r="L5" s="551"/>
      <c r="M5" s="551"/>
      <c r="N5" s="552"/>
      <c r="O5" s="551"/>
      <c r="P5" s="551"/>
      <c r="Q5" s="551"/>
      <c r="R5" s="551"/>
      <c r="S5" s="553"/>
      <c r="T5" s="551"/>
      <c r="U5" s="551"/>
      <c r="V5" s="551"/>
    </row>
    <row r="6" spans="1:22" s="554" customFormat="1" ht="21.75">
      <c r="A6" s="555">
        <v>2.1</v>
      </c>
      <c r="B6" s="556" t="s">
        <v>630</v>
      </c>
      <c r="C6" s="551"/>
      <c r="D6" s="551"/>
      <c r="E6" s="551"/>
      <c r="F6" s="556" t="s">
        <v>347</v>
      </c>
      <c r="G6" s="557" t="s">
        <v>631</v>
      </c>
      <c r="H6" s="552"/>
      <c r="I6" s="552"/>
      <c r="J6" s="552"/>
      <c r="K6" s="552"/>
      <c r="L6" s="552"/>
      <c r="M6" s="552"/>
      <c r="N6" s="552"/>
      <c r="O6" s="552"/>
      <c r="P6" s="552"/>
      <c r="Q6" s="552"/>
      <c r="R6" s="552"/>
      <c r="S6" s="552"/>
      <c r="T6" s="551"/>
      <c r="U6" s="551"/>
      <c r="V6" s="551"/>
    </row>
    <row r="7" spans="1:22" s="554" customFormat="1" ht="21.75">
      <c r="A7" s="555">
        <v>2.2000000000000002</v>
      </c>
      <c r="B7" s="556" t="s">
        <v>632</v>
      </c>
      <c r="C7" s="551"/>
      <c r="D7" s="551"/>
      <c r="E7" s="551"/>
      <c r="F7" s="556" t="s">
        <v>633</v>
      </c>
      <c r="G7" s="557" t="s">
        <v>634</v>
      </c>
      <c r="H7" s="557"/>
      <c r="I7" s="557"/>
      <c r="J7" s="557"/>
      <c r="K7" s="557"/>
      <c r="L7" s="557"/>
      <c r="M7" s="557"/>
      <c r="N7" s="557"/>
      <c r="O7" s="557"/>
      <c r="P7" s="557"/>
      <c r="Q7" s="557"/>
      <c r="R7" s="557"/>
      <c r="S7" s="552"/>
      <c r="T7" s="551"/>
      <c r="U7" s="551"/>
      <c r="V7" s="551"/>
    </row>
    <row r="8" spans="1:22" s="554" customFormat="1" ht="21.75">
      <c r="A8" s="555">
        <v>2.2999999999999998</v>
      </c>
      <c r="B8" s="138" t="s">
        <v>635</v>
      </c>
      <c r="C8" s="551"/>
      <c r="D8" s="551"/>
      <c r="E8" s="551"/>
      <c r="F8" s="551" t="s">
        <v>636</v>
      </c>
      <c r="G8" s="557"/>
      <c r="H8" s="557"/>
      <c r="I8" s="557"/>
      <c r="J8" s="557"/>
      <c r="K8" s="557"/>
      <c r="L8" s="557"/>
      <c r="M8" s="557"/>
      <c r="N8" s="557"/>
      <c r="O8" s="557"/>
      <c r="P8" s="557"/>
      <c r="Q8" s="557"/>
      <c r="R8" s="557"/>
      <c r="S8" s="552"/>
      <c r="T8" s="551"/>
      <c r="U8" s="551"/>
      <c r="V8" s="551"/>
    </row>
    <row r="9" spans="1:22" s="554" customFormat="1" ht="21.75">
      <c r="A9" s="555">
        <v>2.4</v>
      </c>
      <c r="B9" s="558" t="s">
        <v>637</v>
      </c>
      <c r="C9" s="556"/>
      <c r="D9" s="551"/>
      <c r="E9" s="551"/>
      <c r="F9" s="551"/>
      <c r="G9" s="557" t="s">
        <v>638</v>
      </c>
      <c r="H9" s="552"/>
      <c r="I9" s="552"/>
      <c r="J9" s="552"/>
      <c r="K9" s="552"/>
      <c r="L9" s="557"/>
      <c r="M9" s="557"/>
      <c r="N9" s="557"/>
      <c r="O9" s="557"/>
      <c r="P9" s="557"/>
      <c r="Q9" s="557"/>
      <c r="R9" s="557"/>
      <c r="S9" s="552"/>
      <c r="T9" s="551"/>
      <c r="U9" s="551"/>
      <c r="V9" s="551"/>
    </row>
    <row r="10" spans="1:22" s="554" customFormat="1" ht="21.75">
      <c r="A10" s="555">
        <v>2.5</v>
      </c>
      <c r="B10" s="558" t="s">
        <v>639</v>
      </c>
      <c r="C10" s="556"/>
      <c r="D10" s="551"/>
      <c r="E10" s="551"/>
      <c r="F10" s="556" t="s">
        <v>640</v>
      </c>
      <c r="G10" s="557" t="s">
        <v>641</v>
      </c>
      <c r="H10" s="557"/>
      <c r="I10" s="557"/>
      <c r="J10" s="557"/>
      <c r="K10" s="557"/>
      <c r="L10" s="557"/>
      <c r="M10" s="557"/>
      <c r="N10" s="557"/>
      <c r="O10" s="557"/>
      <c r="P10" s="557"/>
      <c r="Q10" s="557"/>
      <c r="R10" s="557"/>
      <c r="S10" s="552"/>
      <c r="T10" s="551"/>
      <c r="U10" s="551"/>
      <c r="V10" s="551"/>
    </row>
    <row r="11" spans="1:22" s="554" customFormat="1" ht="21.75">
      <c r="A11" s="555">
        <v>2.6</v>
      </c>
      <c r="B11" s="558" t="s">
        <v>642</v>
      </c>
      <c r="C11" s="556"/>
      <c r="D11" s="551"/>
      <c r="E11" s="551"/>
      <c r="F11" s="556"/>
      <c r="G11" s="557"/>
      <c r="H11" s="552"/>
      <c r="I11" s="552"/>
      <c r="J11" s="552"/>
      <c r="K11" s="552"/>
      <c r="L11" s="552"/>
      <c r="M11" s="552"/>
      <c r="N11" s="552"/>
      <c r="O11" s="552"/>
      <c r="P11" s="552"/>
      <c r="Q11" s="552"/>
      <c r="R11" s="552"/>
      <c r="S11" s="552"/>
      <c r="T11" s="551"/>
      <c r="U11" s="551"/>
      <c r="V11" s="551"/>
    </row>
    <row r="12" spans="1:22" s="554" customFormat="1" ht="21.75">
      <c r="A12" s="555">
        <v>2.7</v>
      </c>
      <c r="B12" s="558" t="s">
        <v>643</v>
      </c>
      <c r="C12" s="551"/>
      <c r="D12" s="551"/>
      <c r="E12" s="551"/>
      <c r="F12" s="556"/>
      <c r="G12" s="557"/>
      <c r="H12" s="552"/>
      <c r="I12" s="552"/>
      <c r="J12" s="552"/>
      <c r="K12" s="552"/>
      <c r="L12" s="552"/>
      <c r="M12" s="552"/>
      <c r="N12" s="552"/>
      <c r="O12" s="552"/>
      <c r="P12" s="552"/>
      <c r="Q12" s="552"/>
      <c r="R12" s="552"/>
      <c r="S12" s="552"/>
      <c r="T12" s="551"/>
      <c r="U12" s="551"/>
      <c r="V12" s="551"/>
    </row>
    <row r="13" spans="1:22" ht="21.75">
      <c r="A13" s="559" t="s">
        <v>106</v>
      </c>
      <c r="B13" s="559"/>
      <c r="C13" s="556"/>
      <c r="D13" s="556"/>
      <c r="E13" s="556"/>
      <c r="F13" s="551"/>
      <c r="G13" s="557"/>
      <c r="H13" s="552"/>
      <c r="I13" s="552"/>
      <c r="J13" s="552"/>
      <c r="K13" s="552"/>
      <c r="L13" s="557"/>
      <c r="M13" s="557"/>
      <c r="N13" s="557"/>
      <c r="O13" s="557"/>
      <c r="P13" s="557"/>
      <c r="Q13" s="557"/>
      <c r="R13" s="557"/>
      <c r="S13" s="557"/>
      <c r="T13" s="556"/>
      <c r="U13" s="556"/>
      <c r="V13" s="556"/>
    </row>
    <row r="14" spans="1:22" ht="21.75">
      <c r="A14" s="559"/>
      <c r="B14" s="572" t="s">
        <v>90</v>
      </c>
      <c r="C14" s="556"/>
      <c r="D14" s="556"/>
      <c r="E14" s="556"/>
      <c r="F14" s="551"/>
      <c r="G14" s="557"/>
      <c r="H14" s="552"/>
      <c r="I14" s="552"/>
      <c r="J14" s="552"/>
      <c r="K14" s="552"/>
      <c r="L14" s="557"/>
      <c r="M14" s="557"/>
      <c r="N14" s="557"/>
      <c r="O14" s="557"/>
      <c r="P14" s="557"/>
      <c r="Q14" s="557"/>
      <c r="R14" s="557"/>
      <c r="S14" s="557"/>
      <c r="T14" s="556"/>
      <c r="U14" s="556"/>
      <c r="V14" s="556"/>
    </row>
    <row r="15" spans="1:22" ht="21.75">
      <c r="A15" s="555">
        <v>3.1</v>
      </c>
      <c r="B15" s="556" t="s">
        <v>644</v>
      </c>
      <c r="C15" s="556"/>
      <c r="D15" s="556"/>
      <c r="E15" s="556"/>
      <c r="F15" s="556" t="s">
        <v>640</v>
      </c>
      <c r="G15" s="557"/>
      <c r="H15" s="557"/>
      <c r="I15" s="557"/>
      <c r="J15" s="557"/>
      <c r="K15" s="557"/>
      <c r="L15" s="557"/>
      <c r="M15" s="557"/>
      <c r="N15" s="557"/>
      <c r="O15" s="557"/>
      <c r="P15" s="557"/>
      <c r="Q15" s="557"/>
      <c r="R15" s="557"/>
      <c r="S15" s="557"/>
      <c r="T15" s="556"/>
      <c r="U15" s="556"/>
      <c r="V15" s="556"/>
    </row>
    <row r="16" spans="1:22" ht="21.75">
      <c r="A16" s="560" t="s">
        <v>645</v>
      </c>
      <c r="B16" s="560" t="s">
        <v>684</v>
      </c>
      <c r="C16" s="556"/>
      <c r="D16" s="556"/>
      <c r="E16" s="556"/>
      <c r="F16" s="557"/>
      <c r="G16" s="557"/>
      <c r="H16" s="557"/>
      <c r="I16" s="557"/>
      <c r="J16" s="557"/>
      <c r="K16" s="557"/>
      <c r="L16" s="557"/>
      <c r="M16" s="557"/>
      <c r="N16" s="557"/>
      <c r="O16" s="557"/>
      <c r="P16" s="557"/>
      <c r="Q16" s="557"/>
      <c r="R16" s="557"/>
      <c r="S16" s="557"/>
      <c r="T16" s="556"/>
      <c r="U16" s="556"/>
      <c r="V16" s="556"/>
    </row>
    <row r="17" spans="1:22" s="9" customFormat="1" ht="21.75">
      <c r="A17" s="606" t="s">
        <v>24</v>
      </c>
      <c r="B17" s="306"/>
      <c r="C17" s="306"/>
      <c r="D17" s="609" t="s">
        <v>4</v>
      </c>
      <c r="E17" s="752"/>
      <c r="F17" s="708" t="s">
        <v>1</v>
      </c>
      <c r="G17" s="710"/>
      <c r="H17" s="710"/>
      <c r="I17" s="710"/>
      <c r="J17" s="710"/>
      <c r="K17" s="710"/>
      <c r="L17" s="710"/>
      <c r="M17" s="710"/>
      <c r="N17" s="710"/>
      <c r="O17" s="710"/>
      <c r="P17" s="710"/>
      <c r="Q17" s="710"/>
      <c r="R17" s="709"/>
      <c r="S17" s="707"/>
      <c r="T17" s="307"/>
      <c r="U17" s="307"/>
      <c r="V17" s="615" t="s">
        <v>23</v>
      </c>
    </row>
    <row r="18" spans="1:22" s="9" customFormat="1" ht="21.75">
      <c r="A18" s="700"/>
      <c r="B18" s="311" t="s">
        <v>2</v>
      </c>
      <c r="C18" s="310" t="s">
        <v>3</v>
      </c>
      <c r="D18" s="615" t="s">
        <v>89</v>
      </c>
      <c r="E18" s="615" t="s">
        <v>90</v>
      </c>
      <c r="F18" s="751" t="s">
        <v>68</v>
      </c>
      <c r="G18" s="751"/>
      <c r="H18" s="751"/>
      <c r="I18" s="751"/>
      <c r="J18" s="751"/>
      <c r="K18" s="751"/>
      <c r="L18" s="751"/>
      <c r="M18" s="708" t="s">
        <v>91</v>
      </c>
      <c r="N18" s="710"/>
      <c r="O18" s="710"/>
      <c r="P18" s="710"/>
      <c r="Q18" s="710"/>
      <c r="R18" s="709"/>
      <c r="S18" s="707"/>
      <c r="T18" s="310" t="s">
        <v>5</v>
      </c>
      <c r="U18" s="310" t="s">
        <v>6</v>
      </c>
      <c r="V18" s="702"/>
    </row>
    <row r="19" spans="1:22" s="9" customFormat="1" ht="21.75">
      <c r="A19" s="701"/>
      <c r="B19" s="83"/>
      <c r="C19" s="312"/>
      <c r="D19" s="617"/>
      <c r="E19" s="617"/>
      <c r="F19" s="108" t="s">
        <v>7</v>
      </c>
      <c r="G19" s="108" t="s">
        <v>8</v>
      </c>
      <c r="H19" s="108" t="s">
        <v>9</v>
      </c>
      <c r="I19" s="108" t="s">
        <v>10</v>
      </c>
      <c r="J19" s="108" t="s">
        <v>11</v>
      </c>
      <c r="K19" s="108" t="s">
        <v>12</v>
      </c>
      <c r="L19" s="108" t="s">
        <v>13</v>
      </c>
      <c r="M19" s="262" t="s">
        <v>14</v>
      </c>
      <c r="N19" s="262" t="s">
        <v>15</v>
      </c>
      <c r="O19" s="262" t="s">
        <v>16</v>
      </c>
      <c r="P19" s="262" t="s">
        <v>17</v>
      </c>
      <c r="Q19" s="262" t="s">
        <v>18</v>
      </c>
      <c r="R19" s="262" t="s">
        <v>7</v>
      </c>
      <c r="S19" s="262" t="s">
        <v>8</v>
      </c>
      <c r="T19" s="111"/>
      <c r="U19" s="111"/>
      <c r="V19" s="703"/>
    </row>
    <row r="20" spans="1:22" ht="21.75">
      <c r="A20" s="573">
        <v>1</v>
      </c>
      <c r="B20" s="577" t="s">
        <v>646</v>
      </c>
      <c r="C20" s="598" t="s">
        <v>704</v>
      </c>
      <c r="D20" s="580" t="s">
        <v>295</v>
      </c>
      <c r="E20" s="580"/>
      <c r="F20" s="563"/>
      <c r="G20" s="563"/>
      <c r="H20" s="563"/>
      <c r="I20" s="563"/>
      <c r="J20" s="563"/>
      <c r="K20" s="563"/>
      <c r="L20" s="563"/>
      <c r="M20" s="563"/>
      <c r="N20" s="563"/>
      <c r="O20" s="563"/>
      <c r="P20" s="563"/>
      <c r="Q20" s="563"/>
      <c r="R20" s="563"/>
      <c r="S20" s="563"/>
      <c r="T20" s="564"/>
      <c r="U20" s="592" t="s">
        <v>685</v>
      </c>
      <c r="V20" s="565"/>
    </row>
    <row r="21" spans="1:22" ht="21.75">
      <c r="A21" s="589"/>
      <c r="B21" s="577" t="s">
        <v>647</v>
      </c>
      <c r="C21" s="575" t="s">
        <v>648</v>
      </c>
      <c r="D21" s="575"/>
      <c r="E21" s="580"/>
      <c r="F21" s="563"/>
      <c r="G21" s="563"/>
      <c r="H21" s="563"/>
      <c r="I21" s="563"/>
      <c r="J21" s="563"/>
      <c r="K21" s="563"/>
      <c r="L21" s="563"/>
      <c r="M21" s="563"/>
      <c r="N21" s="563"/>
      <c r="O21" s="563"/>
      <c r="P21" s="563"/>
      <c r="Q21" s="563"/>
      <c r="R21" s="563"/>
      <c r="S21" s="563"/>
      <c r="T21" s="566"/>
      <c r="U21" s="593" t="s">
        <v>686</v>
      </c>
      <c r="V21" s="565"/>
    </row>
    <row r="22" spans="1:22" ht="21.75">
      <c r="A22" s="573">
        <v>2</v>
      </c>
      <c r="B22" s="577" t="s">
        <v>649</v>
      </c>
      <c r="C22" s="599" t="s">
        <v>705</v>
      </c>
      <c r="D22" s="580" t="s">
        <v>295</v>
      </c>
      <c r="E22" s="580"/>
      <c r="F22" s="563"/>
      <c r="G22" s="563"/>
      <c r="H22" s="563"/>
      <c r="I22" s="563"/>
      <c r="J22" s="563"/>
      <c r="K22" s="563"/>
      <c r="L22" s="563"/>
      <c r="M22" s="563"/>
      <c r="N22" s="563"/>
      <c r="O22" s="563"/>
      <c r="P22" s="563"/>
      <c r="Q22" s="563"/>
      <c r="R22" s="563"/>
      <c r="S22" s="563"/>
      <c r="T22" s="566"/>
      <c r="U22" s="593" t="s">
        <v>688</v>
      </c>
      <c r="V22" s="565"/>
    </row>
    <row r="23" spans="1:22" ht="21.75">
      <c r="A23" s="573"/>
      <c r="B23" s="577" t="s">
        <v>650</v>
      </c>
      <c r="C23" s="576" t="s">
        <v>651</v>
      </c>
      <c r="D23" s="576"/>
      <c r="E23" s="577"/>
      <c r="F23" s="568"/>
      <c r="G23" s="568"/>
      <c r="H23" s="568"/>
      <c r="I23" s="568"/>
      <c r="J23" s="568"/>
      <c r="K23" s="568"/>
      <c r="L23" s="568"/>
      <c r="M23" s="568"/>
      <c r="N23" s="568"/>
      <c r="O23" s="568"/>
      <c r="P23" s="568"/>
      <c r="Q23" s="568"/>
      <c r="R23" s="568"/>
      <c r="S23" s="568"/>
      <c r="T23" s="567"/>
      <c r="U23" s="594" t="s">
        <v>374</v>
      </c>
      <c r="V23" s="567"/>
    </row>
    <row r="24" spans="1:22" ht="21.75">
      <c r="A24" s="590"/>
      <c r="B24" s="574" t="s">
        <v>652</v>
      </c>
      <c r="C24" s="576"/>
      <c r="D24" s="575"/>
      <c r="E24" s="577"/>
      <c r="F24" s="568"/>
      <c r="G24" s="568"/>
      <c r="H24" s="568"/>
      <c r="I24" s="568"/>
      <c r="J24" s="568"/>
      <c r="K24" s="568"/>
      <c r="L24" s="568"/>
      <c r="M24" s="568"/>
      <c r="N24" s="568"/>
      <c r="O24" s="568"/>
      <c r="P24" s="568"/>
      <c r="Q24" s="568"/>
      <c r="R24" s="568"/>
      <c r="S24" s="568"/>
      <c r="T24" s="567"/>
      <c r="U24" s="561"/>
      <c r="V24" s="567"/>
    </row>
    <row r="25" spans="1:22" ht="21.75">
      <c r="A25" s="573"/>
      <c r="B25" s="578" t="s">
        <v>653</v>
      </c>
      <c r="C25" s="576"/>
      <c r="D25" s="575"/>
      <c r="E25" s="577"/>
      <c r="F25" s="568"/>
      <c r="G25" s="568"/>
      <c r="H25" s="568"/>
      <c r="I25" s="568"/>
      <c r="J25" s="568"/>
      <c r="K25" s="568"/>
      <c r="L25" s="568"/>
      <c r="M25" s="568"/>
      <c r="N25" s="568"/>
      <c r="O25" s="568"/>
      <c r="P25" s="568"/>
      <c r="Q25" s="568"/>
      <c r="R25" s="568"/>
      <c r="S25" s="568"/>
      <c r="T25" s="567"/>
      <c r="U25" s="561"/>
      <c r="V25" s="567"/>
    </row>
    <row r="26" spans="1:22" ht="21.75">
      <c r="A26" s="580">
        <v>3</v>
      </c>
      <c r="B26" s="577" t="s">
        <v>654</v>
      </c>
      <c r="C26" s="600" t="s">
        <v>706</v>
      </c>
      <c r="D26" s="580" t="s">
        <v>295</v>
      </c>
      <c r="E26" s="577"/>
      <c r="F26" s="568"/>
      <c r="G26" s="568"/>
      <c r="H26" s="568"/>
      <c r="I26" s="568"/>
      <c r="J26" s="568"/>
      <c r="K26" s="568"/>
      <c r="L26" s="568"/>
      <c r="M26" s="568"/>
      <c r="N26" s="568"/>
      <c r="O26" s="568"/>
      <c r="P26" s="568"/>
      <c r="Q26" s="568"/>
      <c r="R26" s="568"/>
      <c r="S26" s="568"/>
      <c r="T26" s="567"/>
      <c r="U26" s="561"/>
      <c r="V26" s="567"/>
    </row>
    <row r="27" spans="1:22" ht="21.75">
      <c r="A27" s="580"/>
      <c r="B27" s="577" t="s">
        <v>655</v>
      </c>
      <c r="C27" s="576" t="s">
        <v>656</v>
      </c>
      <c r="D27" s="576"/>
      <c r="E27" s="577"/>
      <c r="F27" s="568"/>
      <c r="G27" s="568"/>
      <c r="H27" s="568"/>
      <c r="I27" s="568"/>
      <c r="J27" s="568"/>
      <c r="K27" s="568"/>
      <c r="L27" s="568"/>
      <c r="M27" s="568"/>
      <c r="N27" s="568"/>
      <c r="O27" s="568"/>
      <c r="P27" s="568"/>
      <c r="Q27" s="568"/>
      <c r="R27" s="568"/>
      <c r="S27" s="568"/>
      <c r="T27" s="567"/>
      <c r="U27" s="561"/>
      <c r="V27" s="567"/>
    </row>
    <row r="28" spans="1:22" ht="21.75">
      <c r="A28" s="573">
        <v>4</v>
      </c>
      <c r="B28" s="576" t="s">
        <v>657</v>
      </c>
      <c r="C28" s="601" t="s">
        <v>707</v>
      </c>
      <c r="D28" s="577"/>
      <c r="E28" s="585">
        <v>0.1</v>
      </c>
      <c r="F28" s="568"/>
      <c r="G28" s="568"/>
      <c r="H28" s="568"/>
      <c r="I28" s="568"/>
      <c r="J28" s="568"/>
      <c r="K28" s="568"/>
      <c r="L28" s="568"/>
      <c r="M28" s="568"/>
      <c r="N28" s="568"/>
      <c r="O28" s="568"/>
      <c r="P28" s="568"/>
      <c r="Q28" s="568"/>
      <c r="R28" s="568"/>
      <c r="S28" s="568"/>
      <c r="T28" s="567"/>
      <c r="U28" s="561"/>
      <c r="V28" s="567"/>
    </row>
    <row r="29" spans="1:22" ht="21.75">
      <c r="A29" s="591"/>
      <c r="B29" s="576" t="s">
        <v>658</v>
      </c>
      <c r="C29" s="576" t="s">
        <v>659</v>
      </c>
      <c r="D29" s="576"/>
      <c r="E29" s="577"/>
      <c r="F29" s="568"/>
      <c r="G29" s="568"/>
      <c r="H29" s="568"/>
      <c r="I29" s="568"/>
      <c r="J29" s="568"/>
      <c r="K29" s="568"/>
      <c r="L29" s="568"/>
      <c r="M29" s="568"/>
      <c r="N29" s="568"/>
      <c r="O29" s="568"/>
      <c r="P29" s="568"/>
      <c r="Q29" s="568"/>
      <c r="R29" s="568"/>
      <c r="S29" s="568"/>
      <c r="T29" s="567"/>
      <c r="U29" s="561"/>
      <c r="V29" s="567"/>
    </row>
    <row r="30" spans="1:22" ht="21.75">
      <c r="A30" s="591">
        <v>5</v>
      </c>
      <c r="B30" s="576" t="s">
        <v>660</v>
      </c>
      <c r="C30" s="600" t="s">
        <v>708</v>
      </c>
      <c r="D30" s="576"/>
      <c r="E30" s="573" t="s">
        <v>682</v>
      </c>
      <c r="F30" s="568"/>
      <c r="G30" s="568"/>
      <c r="H30" s="568"/>
      <c r="I30" s="568"/>
      <c r="J30" s="568"/>
      <c r="K30" s="568"/>
      <c r="L30" s="568"/>
      <c r="M30" s="568"/>
      <c r="N30" s="568"/>
      <c r="O30" s="568"/>
      <c r="P30" s="568"/>
      <c r="Q30" s="568"/>
      <c r="R30" s="568"/>
      <c r="S30" s="568"/>
      <c r="T30" s="567"/>
      <c r="U30" s="561"/>
      <c r="V30" s="567"/>
    </row>
    <row r="31" spans="1:22" ht="21.75">
      <c r="A31" s="591"/>
      <c r="B31" s="576"/>
      <c r="C31" s="576" t="s">
        <v>661</v>
      </c>
      <c r="D31" s="576"/>
      <c r="E31" s="577"/>
      <c r="F31" s="568"/>
      <c r="G31" s="568"/>
      <c r="H31" s="568"/>
      <c r="I31" s="568"/>
      <c r="J31" s="568"/>
      <c r="K31" s="568"/>
      <c r="L31" s="568"/>
      <c r="M31" s="568"/>
      <c r="N31" s="568"/>
      <c r="O31" s="568"/>
      <c r="P31" s="568"/>
      <c r="Q31" s="568"/>
      <c r="R31" s="568"/>
      <c r="S31" s="568"/>
      <c r="T31" s="567"/>
      <c r="U31" s="561"/>
      <c r="V31" s="567"/>
    </row>
    <row r="32" spans="1:22" ht="21.75">
      <c r="A32" s="595">
        <v>6</v>
      </c>
      <c r="B32" s="588" t="s">
        <v>662</v>
      </c>
      <c r="C32" s="602" t="s">
        <v>709</v>
      </c>
      <c r="D32" s="587"/>
      <c r="E32" s="587" t="s">
        <v>49</v>
      </c>
      <c r="F32" s="571"/>
      <c r="G32" s="571"/>
      <c r="H32" s="571"/>
      <c r="I32" s="571"/>
      <c r="J32" s="571"/>
      <c r="K32" s="571"/>
      <c r="L32" s="571"/>
      <c r="M32" s="571"/>
      <c r="N32" s="571"/>
      <c r="O32" s="571"/>
      <c r="P32" s="571"/>
      <c r="Q32" s="571"/>
      <c r="R32" s="571"/>
      <c r="S32" s="571"/>
      <c r="T32" s="570"/>
      <c r="U32" s="569"/>
      <c r="V32" s="570"/>
    </row>
    <row r="33" spans="1:22" ht="21.75">
      <c r="A33" s="727" t="s">
        <v>702</v>
      </c>
      <c r="B33" s="727"/>
      <c r="C33" s="727"/>
      <c r="D33" s="727"/>
      <c r="E33" s="727"/>
      <c r="F33" s="727"/>
      <c r="G33" s="727"/>
      <c r="H33" s="727"/>
      <c r="I33" s="727"/>
      <c r="J33" s="727"/>
      <c r="K33" s="727"/>
      <c r="L33" s="727"/>
      <c r="M33" s="727"/>
      <c r="N33" s="727"/>
      <c r="O33" s="727"/>
      <c r="P33" s="727"/>
      <c r="Q33" s="727"/>
      <c r="R33" s="727"/>
      <c r="S33" s="727"/>
      <c r="T33" s="727"/>
      <c r="U33" s="727"/>
      <c r="V33" s="727"/>
    </row>
    <row r="34" spans="1:22" s="9" customFormat="1" ht="21.75">
      <c r="A34" s="606" t="s">
        <v>24</v>
      </c>
      <c r="B34" s="306"/>
      <c r="C34" s="306"/>
      <c r="D34" s="609" t="s">
        <v>4</v>
      </c>
      <c r="E34" s="752"/>
      <c r="F34" s="708" t="s">
        <v>1</v>
      </c>
      <c r="G34" s="710"/>
      <c r="H34" s="710"/>
      <c r="I34" s="710"/>
      <c r="J34" s="710"/>
      <c r="K34" s="710"/>
      <c r="L34" s="710"/>
      <c r="M34" s="710"/>
      <c r="N34" s="710"/>
      <c r="O34" s="710"/>
      <c r="P34" s="710"/>
      <c r="Q34" s="710"/>
      <c r="R34" s="709"/>
      <c r="S34" s="707"/>
      <c r="T34" s="307"/>
      <c r="U34" s="307"/>
      <c r="V34" s="615" t="s">
        <v>23</v>
      </c>
    </row>
    <row r="35" spans="1:22" s="9" customFormat="1" ht="21.75">
      <c r="A35" s="700"/>
      <c r="B35" s="311" t="s">
        <v>2</v>
      </c>
      <c r="C35" s="310" t="s">
        <v>3</v>
      </c>
      <c r="D35" s="615" t="s">
        <v>89</v>
      </c>
      <c r="E35" s="615" t="s">
        <v>90</v>
      </c>
      <c r="F35" s="751" t="s">
        <v>68</v>
      </c>
      <c r="G35" s="751"/>
      <c r="H35" s="751"/>
      <c r="I35" s="751"/>
      <c r="J35" s="751"/>
      <c r="K35" s="751"/>
      <c r="L35" s="751"/>
      <c r="M35" s="708" t="s">
        <v>91</v>
      </c>
      <c r="N35" s="710"/>
      <c r="O35" s="710"/>
      <c r="P35" s="710"/>
      <c r="Q35" s="710"/>
      <c r="R35" s="709"/>
      <c r="S35" s="707"/>
      <c r="T35" s="310" t="s">
        <v>5</v>
      </c>
      <c r="U35" s="310" t="s">
        <v>6</v>
      </c>
      <c r="V35" s="702"/>
    </row>
    <row r="36" spans="1:22" ht="21.75">
      <c r="A36" s="701"/>
      <c r="B36" s="83"/>
      <c r="C36" s="312"/>
      <c r="D36" s="617"/>
      <c r="E36" s="617"/>
      <c r="F36" s="108" t="s">
        <v>7</v>
      </c>
      <c r="G36" s="108" t="s">
        <v>8</v>
      </c>
      <c r="H36" s="108" t="s">
        <v>9</v>
      </c>
      <c r="I36" s="108" t="s">
        <v>10</v>
      </c>
      <c r="J36" s="108" t="s">
        <v>11</v>
      </c>
      <c r="K36" s="108" t="s">
        <v>12</v>
      </c>
      <c r="L36" s="108" t="s">
        <v>13</v>
      </c>
      <c r="M36" s="262" t="s">
        <v>14</v>
      </c>
      <c r="N36" s="262" t="s">
        <v>15</v>
      </c>
      <c r="O36" s="262" t="s">
        <v>16</v>
      </c>
      <c r="P36" s="262" t="s">
        <v>17</v>
      </c>
      <c r="Q36" s="262" t="s">
        <v>18</v>
      </c>
      <c r="R36" s="262" t="s">
        <v>7</v>
      </c>
      <c r="S36" s="262" t="s">
        <v>8</v>
      </c>
      <c r="T36" s="111"/>
      <c r="U36" s="111"/>
      <c r="V36" s="703"/>
    </row>
    <row r="37" spans="1:22" ht="21.75">
      <c r="A37" s="573"/>
      <c r="B37" s="574" t="s">
        <v>663</v>
      </c>
      <c r="C37" s="575"/>
      <c r="D37" s="576"/>
      <c r="E37" s="577"/>
      <c r="F37" s="568"/>
      <c r="G37" s="568"/>
      <c r="H37" s="568"/>
      <c r="I37" s="568"/>
      <c r="J37" s="568"/>
      <c r="K37" s="568"/>
      <c r="L37" s="568"/>
      <c r="M37" s="568"/>
      <c r="N37" s="568"/>
      <c r="O37" s="568"/>
      <c r="P37" s="568"/>
      <c r="Q37" s="568"/>
      <c r="R37" s="568"/>
      <c r="S37" s="568"/>
      <c r="T37" s="564"/>
      <c r="U37" s="592" t="s">
        <v>685</v>
      </c>
      <c r="V37" s="565"/>
    </row>
    <row r="38" spans="1:22" ht="21.75">
      <c r="A38" s="573"/>
      <c r="B38" s="578" t="s">
        <v>664</v>
      </c>
      <c r="C38" s="575"/>
      <c r="D38" s="576"/>
      <c r="E38" s="573"/>
      <c r="F38" s="568"/>
      <c r="G38" s="568"/>
      <c r="H38" s="568"/>
      <c r="I38" s="568"/>
      <c r="J38" s="568"/>
      <c r="K38" s="568"/>
      <c r="L38" s="568"/>
      <c r="M38" s="568"/>
      <c r="N38" s="568"/>
      <c r="O38" s="568"/>
      <c r="P38" s="568"/>
      <c r="Q38" s="568"/>
      <c r="R38" s="568"/>
      <c r="S38" s="568"/>
      <c r="T38" s="566"/>
      <c r="U38" s="593" t="s">
        <v>686</v>
      </c>
      <c r="V38" s="565"/>
    </row>
    <row r="39" spans="1:22" ht="21.75">
      <c r="A39" s="573">
        <v>7</v>
      </c>
      <c r="B39" s="576" t="s">
        <v>665</v>
      </c>
      <c r="C39" s="601" t="s">
        <v>710</v>
      </c>
      <c r="D39" s="573" t="s">
        <v>295</v>
      </c>
      <c r="E39" s="573"/>
      <c r="F39" s="568"/>
      <c r="G39" s="568"/>
      <c r="H39" s="568"/>
      <c r="I39" s="568"/>
      <c r="J39" s="568"/>
      <c r="K39" s="568"/>
      <c r="L39" s="568"/>
      <c r="M39" s="568"/>
      <c r="N39" s="568"/>
      <c r="O39" s="568"/>
      <c r="P39" s="568"/>
      <c r="Q39" s="568"/>
      <c r="R39" s="568"/>
      <c r="S39" s="568"/>
      <c r="T39" s="566"/>
      <c r="U39" s="593" t="s">
        <v>688</v>
      </c>
      <c r="V39" s="565"/>
    </row>
    <row r="40" spans="1:22" ht="21.75">
      <c r="A40" s="573">
        <v>8</v>
      </c>
      <c r="B40" s="576" t="s">
        <v>666</v>
      </c>
      <c r="C40" s="601" t="s">
        <v>711</v>
      </c>
      <c r="D40" s="573"/>
      <c r="E40" s="579">
        <v>0.1</v>
      </c>
      <c r="F40" s="568"/>
      <c r="G40" s="568"/>
      <c r="H40" s="568"/>
      <c r="I40" s="568"/>
      <c r="J40" s="568"/>
      <c r="K40" s="568"/>
      <c r="L40" s="568"/>
      <c r="M40" s="568"/>
      <c r="N40" s="568"/>
      <c r="O40" s="568"/>
      <c r="P40" s="568"/>
      <c r="Q40" s="568"/>
      <c r="R40" s="568"/>
      <c r="S40" s="568"/>
      <c r="T40" s="566"/>
      <c r="U40" s="594" t="s">
        <v>374</v>
      </c>
      <c r="V40" s="565"/>
    </row>
    <row r="41" spans="1:22" ht="21.75">
      <c r="A41" s="573">
        <v>9</v>
      </c>
      <c r="B41" s="576" t="s">
        <v>662</v>
      </c>
      <c r="C41" s="600" t="s">
        <v>712</v>
      </c>
      <c r="D41" s="573"/>
      <c r="E41" s="573" t="s">
        <v>49</v>
      </c>
      <c r="F41" s="568"/>
      <c r="G41" s="568"/>
      <c r="H41" s="568"/>
      <c r="I41" s="568"/>
      <c r="J41" s="568"/>
      <c r="K41" s="568"/>
      <c r="L41" s="568"/>
      <c r="M41" s="568"/>
      <c r="N41" s="568"/>
      <c r="O41" s="568"/>
      <c r="P41" s="568"/>
      <c r="Q41" s="568"/>
      <c r="R41" s="568"/>
      <c r="S41" s="568"/>
      <c r="T41" s="566"/>
      <c r="U41" s="562"/>
      <c r="V41" s="565"/>
    </row>
    <row r="42" spans="1:22" ht="21.75">
      <c r="A42" s="580"/>
      <c r="B42" s="574" t="s">
        <v>667</v>
      </c>
      <c r="C42" s="575"/>
      <c r="D42" s="575"/>
      <c r="E42" s="580"/>
      <c r="F42" s="568"/>
      <c r="G42" s="568"/>
      <c r="H42" s="568"/>
      <c r="I42" s="568"/>
      <c r="J42" s="568"/>
      <c r="K42" s="568"/>
      <c r="L42" s="568"/>
      <c r="M42" s="568"/>
      <c r="N42" s="568"/>
      <c r="O42" s="568"/>
      <c r="P42" s="568"/>
      <c r="Q42" s="568"/>
      <c r="R42" s="568"/>
      <c r="S42" s="568"/>
      <c r="T42" s="566"/>
      <c r="U42" s="562"/>
      <c r="V42" s="565"/>
    </row>
    <row r="43" spans="1:22" ht="21.75">
      <c r="A43" s="573">
        <v>10</v>
      </c>
      <c r="B43" s="576" t="s">
        <v>719</v>
      </c>
      <c r="C43" s="601" t="s">
        <v>710</v>
      </c>
      <c r="D43" s="573" t="s">
        <v>295</v>
      </c>
      <c r="E43" s="573"/>
      <c r="F43" s="568"/>
      <c r="G43" s="568"/>
      <c r="H43" s="568"/>
      <c r="I43" s="568"/>
      <c r="J43" s="568"/>
      <c r="K43" s="568"/>
      <c r="L43" s="568"/>
      <c r="M43" s="568"/>
      <c r="N43" s="568"/>
      <c r="O43" s="568"/>
      <c r="P43" s="568"/>
      <c r="Q43" s="568"/>
      <c r="R43" s="568"/>
      <c r="S43" s="568"/>
      <c r="T43" s="566"/>
      <c r="U43" s="566"/>
      <c r="V43" s="565"/>
    </row>
    <row r="44" spans="1:22" ht="21.75">
      <c r="A44" s="573">
        <v>11</v>
      </c>
      <c r="B44" s="576" t="s">
        <v>668</v>
      </c>
      <c r="C44" s="603" t="s">
        <v>713</v>
      </c>
      <c r="D44" s="573"/>
      <c r="E44" s="579">
        <v>0.1</v>
      </c>
      <c r="F44" s="568"/>
      <c r="G44" s="568"/>
      <c r="H44" s="568"/>
      <c r="I44" s="568"/>
      <c r="J44" s="568"/>
      <c r="K44" s="568"/>
      <c r="L44" s="568"/>
      <c r="M44" s="568"/>
      <c r="N44" s="568"/>
      <c r="O44" s="568"/>
      <c r="P44" s="568"/>
      <c r="Q44" s="568"/>
      <c r="R44" s="568"/>
      <c r="S44" s="568"/>
      <c r="T44" s="567"/>
      <c r="U44" s="561"/>
      <c r="V44" s="567"/>
    </row>
    <row r="45" spans="1:22" ht="21.75">
      <c r="A45" s="573">
        <v>12</v>
      </c>
      <c r="B45" s="576" t="s">
        <v>662</v>
      </c>
      <c r="C45" s="600" t="s">
        <v>712</v>
      </c>
      <c r="D45" s="573"/>
      <c r="E45" s="573" t="s">
        <v>49</v>
      </c>
      <c r="F45" s="568"/>
      <c r="G45" s="568"/>
      <c r="H45" s="568"/>
      <c r="I45" s="568"/>
      <c r="J45" s="568"/>
      <c r="K45" s="568"/>
      <c r="L45" s="568"/>
      <c r="M45" s="568"/>
      <c r="N45" s="568"/>
      <c r="O45" s="568"/>
      <c r="P45" s="568"/>
      <c r="Q45" s="568"/>
      <c r="R45" s="568"/>
      <c r="S45" s="568"/>
      <c r="T45" s="567"/>
      <c r="U45" s="561"/>
      <c r="V45" s="567"/>
    </row>
    <row r="46" spans="1:22" ht="21.75">
      <c r="A46" s="573"/>
      <c r="B46" s="581" t="s">
        <v>669</v>
      </c>
      <c r="C46" s="576"/>
      <c r="D46" s="579"/>
      <c r="E46" s="579"/>
      <c r="F46" s="568"/>
      <c r="G46" s="568"/>
      <c r="H46" s="568"/>
      <c r="I46" s="568"/>
      <c r="J46" s="568"/>
      <c r="K46" s="568"/>
      <c r="L46" s="568"/>
      <c r="M46" s="568"/>
      <c r="N46" s="568"/>
      <c r="O46" s="568"/>
      <c r="P46" s="568"/>
      <c r="Q46" s="568"/>
      <c r="R46" s="568"/>
      <c r="S46" s="568"/>
      <c r="T46" s="567"/>
      <c r="U46" s="561"/>
      <c r="V46" s="567"/>
    </row>
    <row r="47" spans="1:22" ht="21.75">
      <c r="A47" s="573">
        <v>13</v>
      </c>
      <c r="B47" s="577" t="s">
        <v>670</v>
      </c>
      <c r="C47" s="600" t="s">
        <v>714</v>
      </c>
      <c r="D47" s="579"/>
      <c r="E47" s="579">
        <v>1</v>
      </c>
      <c r="F47" s="568"/>
      <c r="G47" s="568"/>
      <c r="H47" s="568"/>
      <c r="I47" s="568"/>
      <c r="J47" s="568"/>
      <c r="K47" s="568"/>
      <c r="L47" s="568"/>
      <c r="M47" s="568"/>
      <c r="N47" s="568"/>
      <c r="O47" s="568"/>
      <c r="P47" s="568"/>
      <c r="Q47" s="568"/>
      <c r="R47" s="568"/>
      <c r="S47" s="568"/>
      <c r="T47" s="567"/>
      <c r="U47" s="561"/>
      <c r="V47" s="567"/>
    </row>
    <row r="48" spans="1:22" ht="21.75">
      <c r="A48" s="573">
        <v>14</v>
      </c>
      <c r="B48" s="582" t="s">
        <v>671</v>
      </c>
      <c r="C48" s="600" t="s">
        <v>715</v>
      </c>
      <c r="D48" s="579"/>
      <c r="E48" s="579" t="s">
        <v>295</v>
      </c>
      <c r="F48" s="568"/>
      <c r="G48" s="568"/>
      <c r="H48" s="568"/>
      <c r="I48" s="568"/>
      <c r="J48" s="568"/>
      <c r="K48" s="568"/>
      <c r="L48" s="568"/>
      <c r="M48" s="568"/>
      <c r="N48" s="568"/>
      <c r="O48" s="568"/>
      <c r="P48" s="568"/>
      <c r="Q48" s="568"/>
      <c r="R48" s="568"/>
      <c r="S48" s="568"/>
      <c r="T48" s="567"/>
      <c r="U48" s="561"/>
      <c r="V48" s="567"/>
    </row>
    <row r="49" spans="1:22" ht="21.75">
      <c r="A49" s="573">
        <v>15</v>
      </c>
      <c r="B49" s="582" t="s">
        <v>672</v>
      </c>
      <c r="C49" s="600" t="s">
        <v>716</v>
      </c>
      <c r="D49" s="579"/>
      <c r="E49" s="579" t="s">
        <v>49</v>
      </c>
      <c r="F49" s="568"/>
      <c r="G49" s="568"/>
      <c r="H49" s="568"/>
      <c r="I49" s="568"/>
      <c r="J49" s="568"/>
      <c r="K49" s="568"/>
      <c r="L49" s="568"/>
      <c r="M49" s="568"/>
      <c r="N49" s="568"/>
      <c r="O49" s="568"/>
      <c r="P49" s="568"/>
      <c r="Q49" s="568"/>
      <c r="R49" s="568"/>
      <c r="S49" s="568"/>
      <c r="T49" s="567"/>
      <c r="U49" s="561"/>
      <c r="V49" s="567"/>
    </row>
    <row r="50" spans="1:22" ht="21.75">
      <c r="A50" s="573"/>
      <c r="B50" s="577" t="s">
        <v>687</v>
      </c>
      <c r="C50" s="576"/>
      <c r="D50" s="579"/>
      <c r="E50" s="579"/>
      <c r="F50" s="568"/>
      <c r="G50" s="568"/>
      <c r="H50" s="568"/>
      <c r="I50" s="568"/>
      <c r="J50" s="568"/>
      <c r="K50" s="568"/>
      <c r="L50" s="568"/>
      <c r="M50" s="568"/>
      <c r="N50" s="568"/>
      <c r="O50" s="568"/>
      <c r="P50" s="568"/>
      <c r="Q50" s="568"/>
      <c r="R50" s="568"/>
      <c r="S50" s="568"/>
      <c r="T50" s="567"/>
      <c r="U50" s="561"/>
      <c r="V50" s="567"/>
    </row>
    <row r="51" spans="1:22" ht="21.75">
      <c r="A51" s="573">
        <v>16</v>
      </c>
      <c r="B51" s="583" t="s">
        <v>673</v>
      </c>
      <c r="C51" s="600" t="s">
        <v>717</v>
      </c>
      <c r="D51" s="579"/>
      <c r="E51" s="579">
        <v>0.8</v>
      </c>
      <c r="F51" s="568"/>
      <c r="G51" s="568"/>
      <c r="H51" s="568"/>
      <c r="I51" s="568"/>
      <c r="J51" s="568"/>
      <c r="K51" s="568"/>
      <c r="L51" s="568"/>
      <c r="M51" s="568"/>
      <c r="N51" s="568"/>
      <c r="O51" s="568"/>
      <c r="P51" s="568"/>
      <c r="Q51" s="568"/>
      <c r="R51" s="568"/>
      <c r="S51" s="568"/>
      <c r="T51" s="567"/>
      <c r="U51" s="561"/>
      <c r="V51" s="567"/>
    </row>
    <row r="52" spans="1:22" ht="21.75">
      <c r="A52" s="573">
        <v>17</v>
      </c>
      <c r="B52" s="577" t="s">
        <v>674</v>
      </c>
      <c r="C52" s="600" t="s">
        <v>715</v>
      </c>
      <c r="D52" s="579"/>
      <c r="E52" s="579" t="s">
        <v>295</v>
      </c>
      <c r="F52" s="568"/>
      <c r="G52" s="568"/>
      <c r="H52" s="568"/>
      <c r="I52" s="568"/>
      <c r="J52" s="568"/>
      <c r="K52" s="568"/>
      <c r="L52" s="568"/>
      <c r="M52" s="568"/>
      <c r="N52" s="568"/>
      <c r="O52" s="568"/>
      <c r="P52" s="568"/>
      <c r="Q52" s="568"/>
      <c r="R52" s="568"/>
      <c r="S52" s="568"/>
      <c r="T52" s="567"/>
      <c r="U52" s="567"/>
      <c r="V52" s="567"/>
    </row>
    <row r="53" spans="1:22" ht="21.75">
      <c r="A53" s="573">
        <v>18</v>
      </c>
      <c r="B53" s="577" t="s">
        <v>672</v>
      </c>
      <c r="C53" s="600" t="s">
        <v>716</v>
      </c>
      <c r="D53" s="579"/>
      <c r="E53" s="579" t="s">
        <v>675</v>
      </c>
      <c r="F53" s="568"/>
      <c r="G53" s="568"/>
      <c r="H53" s="568"/>
      <c r="I53" s="568"/>
      <c r="J53" s="568"/>
      <c r="K53" s="568"/>
      <c r="L53" s="568"/>
      <c r="M53" s="568"/>
      <c r="N53" s="568"/>
      <c r="O53" s="568"/>
      <c r="P53" s="568"/>
      <c r="Q53" s="568"/>
      <c r="R53" s="568"/>
      <c r="S53" s="568"/>
      <c r="T53" s="567"/>
      <c r="U53" s="561"/>
      <c r="V53" s="567"/>
    </row>
    <row r="54" spans="1:22" ht="21.75">
      <c r="A54" s="573"/>
      <c r="B54" s="584" t="s">
        <v>676</v>
      </c>
      <c r="C54" s="575"/>
      <c r="D54" s="580"/>
      <c r="E54" s="580"/>
      <c r="F54" s="568"/>
      <c r="G54" s="568"/>
      <c r="H54" s="568"/>
      <c r="I54" s="568"/>
      <c r="J54" s="568"/>
      <c r="K54" s="568"/>
      <c r="L54" s="568"/>
      <c r="M54" s="568"/>
      <c r="N54" s="568"/>
      <c r="O54" s="568"/>
      <c r="P54" s="568"/>
      <c r="Q54" s="568"/>
      <c r="R54" s="568"/>
      <c r="S54" s="568"/>
      <c r="T54" s="567"/>
      <c r="U54" s="561"/>
      <c r="V54" s="567"/>
    </row>
    <row r="55" spans="1:22" ht="21.75">
      <c r="A55" s="573"/>
      <c r="B55" s="578" t="s">
        <v>677</v>
      </c>
      <c r="C55" s="576"/>
      <c r="D55" s="576"/>
      <c r="E55" s="585"/>
      <c r="F55" s="568"/>
      <c r="G55" s="568"/>
      <c r="H55" s="568"/>
      <c r="I55" s="568"/>
      <c r="J55" s="568"/>
      <c r="K55" s="568"/>
      <c r="L55" s="568"/>
      <c r="M55" s="568"/>
      <c r="N55" s="568"/>
      <c r="O55" s="568"/>
      <c r="P55" s="568"/>
      <c r="Q55" s="568"/>
      <c r="R55" s="568"/>
      <c r="S55" s="568"/>
      <c r="T55" s="567"/>
      <c r="U55" s="561"/>
      <c r="V55" s="567"/>
    </row>
    <row r="56" spans="1:22" ht="21.75">
      <c r="A56" s="573">
        <v>19</v>
      </c>
      <c r="B56" s="577" t="s">
        <v>678</v>
      </c>
      <c r="C56" s="600" t="s">
        <v>714</v>
      </c>
      <c r="D56" s="576"/>
      <c r="E56" s="585">
        <v>1</v>
      </c>
      <c r="F56" s="568"/>
      <c r="G56" s="568"/>
      <c r="H56" s="568"/>
      <c r="I56" s="568"/>
      <c r="J56" s="568"/>
      <c r="K56" s="568"/>
      <c r="L56" s="568"/>
      <c r="M56" s="568"/>
      <c r="N56" s="568"/>
      <c r="O56" s="568"/>
      <c r="P56" s="568"/>
      <c r="Q56" s="568"/>
      <c r="R56" s="568"/>
      <c r="S56" s="568"/>
      <c r="T56" s="567"/>
      <c r="U56" s="561"/>
      <c r="V56" s="567"/>
    </row>
    <row r="57" spans="1:22" ht="21.75">
      <c r="A57" s="573">
        <v>20</v>
      </c>
      <c r="B57" s="577" t="s">
        <v>672</v>
      </c>
      <c r="C57" s="599" t="s">
        <v>716</v>
      </c>
      <c r="D57" s="576"/>
      <c r="E57" s="585" t="s">
        <v>49</v>
      </c>
      <c r="F57" s="568"/>
      <c r="G57" s="568"/>
      <c r="H57" s="568"/>
      <c r="I57" s="568"/>
      <c r="J57" s="568"/>
      <c r="K57" s="568"/>
      <c r="L57" s="568"/>
      <c r="M57" s="568"/>
      <c r="N57" s="568"/>
      <c r="O57" s="568"/>
      <c r="P57" s="568"/>
      <c r="Q57" s="568"/>
      <c r="R57" s="568"/>
      <c r="S57" s="568"/>
      <c r="T57" s="567"/>
      <c r="U57" s="561"/>
      <c r="V57" s="567"/>
    </row>
    <row r="58" spans="1:22" ht="21.75">
      <c r="A58" s="573"/>
      <c r="B58" s="581" t="s">
        <v>679</v>
      </c>
      <c r="C58" s="577"/>
      <c r="D58" s="573"/>
      <c r="E58" s="585"/>
      <c r="F58" s="568"/>
      <c r="G58" s="568"/>
      <c r="H58" s="568"/>
      <c r="I58" s="568"/>
      <c r="J58" s="568"/>
      <c r="K58" s="568"/>
      <c r="L58" s="568"/>
      <c r="M58" s="568"/>
      <c r="N58" s="568"/>
      <c r="O58" s="568"/>
      <c r="P58" s="568"/>
      <c r="Q58" s="568"/>
      <c r="R58" s="568"/>
      <c r="S58" s="568"/>
      <c r="T58" s="567"/>
      <c r="U58" s="561"/>
      <c r="V58" s="567"/>
    </row>
    <row r="59" spans="1:22" ht="21.75">
      <c r="A59" s="573">
        <v>21</v>
      </c>
      <c r="B59" s="576" t="s">
        <v>680</v>
      </c>
      <c r="C59" s="601" t="s">
        <v>718</v>
      </c>
      <c r="D59" s="573"/>
      <c r="E59" s="585">
        <v>1</v>
      </c>
      <c r="F59" s="568"/>
      <c r="G59" s="568"/>
      <c r="H59" s="568"/>
      <c r="I59" s="568"/>
      <c r="J59" s="568"/>
      <c r="K59" s="568"/>
      <c r="L59" s="568"/>
      <c r="M59" s="568"/>
      <c r="N59" s="568"/>
      <c r="O59" s="568"/>
      <c r="P59" s="568"/>
      <c r="Q59" s="568"/>
      <c r="R59" s="568"/>
      <c r="S59" s="568"/>
      <c r="T59" s="567"/>
      <c r="U59" s="567"/>
      <c r="V59" s="567"/>
    </row>
    <row r="60" spans="1:22" ht="21.75">
      <c r="A60" s="573">
        <v>22</v>
      </c>
      <c r="B60" s="576" t="s">
        <v>681</v>
      </c>
      <c r="C60" s="601" t="s">
        <v>718</v>
      </c>
      <c r="D60" s="580"/>
      <c r="E60" s="585">
        <v>1</v>
      </c>
      <c r="F60" s="568"/>
      <c r="G60" s="568"/>
      <c r="H60" s="568"/>
      <c r="I60" s="568"/>
      <c r="J60" s="568"/>
      <c r="K60" s="568"/>
      <c r="L60" s="568"/>
      <c r="M60" s="568"/>
      <c r="N60" s="568"/>
      <c r="O60" s="568"/>
      <c r="P60" s="568"/>
      <c r="Q60" s="568"/>
      <c r="R60" s="568"/>
      <c r="S60" s="568"/>
      <c r="T60" s="567"/>
      <c r="U60" s="561"/>
      <c r="V60" s="567"/>
    </row>
    <row r="61" spans="1:22" ht="21.75">
      <c r="A61" s="573">
        <v>23</v>
      </c>
      <c r="B61" s="577" t="s">
        <v>672</v>
      </c>
      <c r="C61" s="599" t="s">
        <v>716</v>
      </c>
      <c r="D61" s="586"/>
      <c r="E61" s="585" t="s">
        <v>49</v>
      </c>
      <c r="F61" s="568"/>
      <c r="G61" s="568"/>
      <c r="H61" s="568"/>
      <c r="I61" s="568"/>
      <c r="J61" s="568"/>
      <c r="K61" s="568"/>
      <c r="L61" s="568"/>
      <c r="M61" s="568"/>
      <c r="N61" s="568"/>
      <c r="O61" s="568"/>
      <c r="P61" s="568"/>
      <c r="Q61" s="568"/>
      <c r="R61" s="568"/>
      <c r="S61" s="568"/>
      <c r="T61" s="567"/>
      <c r="U61" s="561"/>
      <c r="V61" s="567"/>
    </row>
    <row r="62" spans="1:22" ht="21.75">
      <c r="A62" s="573"/>
      <c r="B62" s="576"/>
      <c r="C62" s="576"/>
      <c r="D62" s="573"/>
      <c r="E62" s="573"/>
      <c r="F62" s="568"/>
      <c r="G62" s="568"/>
      <c r="H62" s="568"/>
      <c r="I62" s="568"/>
      <c r="J62" s="568"/>
      <c r="K62" s="568"/>
      <c r="L62" s="568"/>
      <c r="M62" s="568"/>
      <c r="N62" s="568"/>
      <c r="O62" s="568"/>
      <c r="P62" s="568"/>
      <c r="Q62" s="568"/>
      <c r="R62" s="568"/>
      <c r="S62" s="568"/>
      <c r="T62" s="567"/>
      <c r="U62" s="561"/>
      <c r="V62" s="567"/>
    </row>
    <row r="63" spans="1:22" ht="21.75">
      <c r="A63" s="573"/>
      <c r="B63" s="576"/>
      <c r="C63" s="576"/>
      <c r="D63" s="576"/>
      <c r="E63" s="573"/>
      <c r="F63" s="568"/>
      <c r="G63" s="568"/>
      <c r="H63" s="568"/>
      <c r="I63" s="568"/>
      <c r="J63" s="568"/>
      <c r="K63" s="568"/>
      <c r="L63" s="568"/>
      <c r="M63" s="568"/>
      <c r="N63" s="568"/>
      <c r="O63" s="568"/>
      <c r="P63" s="568"/>
      <c r="Q63" s="568"/>
      <c r="R63" s="568"/>
      <c r="S63" s="568"/>
      <c r="T63" s="567"/>
      <c r="U63" s="561"/>
      <c r="V63" s="567"/>
    </row>
    <row r="64" spans="1:22" ht="21.75">
      <c r="A64" s="587"/>
      <c r="B64" s="588"/>
      <c r="C64" s="588"/>
      <c r="D64" s="588"/>
      <c r="E64" s="587"/>
      <c r="F64" s="571"/>
      <c r="G64" s="571"/>
      <c r="H64" s="571"/>
      <c r="I64" s="571"/>
      <c r="J64" s="571"/>
      <c r="K64" s="571"/>
      <c r="L64" s="571"/>
      <c r="M64" s="571"/>
      <c r="N64" s="571"/>
      <c r="O64" s="571"/>
      <c r="P64" s="571"/>
      <c r="Q64" s="571"/>
      <c r="R64" s="571"/>
      <c r="S64" s="571"/>
      <c r="T64" s="570"/>
      <c r="U64" s="570"/>
      <c r="V64" s="570"/>
    </row>
    <row r="66" spans="1:22" ht="21.75">
      <c r="A66" s="727" t="s">
        <v>703</v>
      </c>
      <c r="B66" s="727"/>
      <c r="C66" s="727"/>
      <c r="D66" s="727"/>
      <c r="E66" s="727"/>
      <c r="F66" s="727"/>
      <c r="G66" s="727"/>
      <c r="H66" s="727"/>
      <c r="I66" s="727"/>
      <c r="J66" s="727"/>
      <c r="K66" s="727"/>
      <c r="L66" s="727"/>
      <c r="M66" s="727"/>
      <c r="N66" s="727"/>
      <c r="O66" s="727"/>
      <c r="P66" s="727"/>
      <c r="Q66" s="727"/>
      <c r="R66" s="727"/>
      <c r="S66" s="727"/>
      <c r="T66" s="727"/>
      <c r="U66" s="727"/>
      <c r="V66" s="727"/>
    </row>
  </sheetData>
  <mergeCells count="20">
    <mergeCell ref="A33:V33"/>
    <mergeCell ref="A66:V66"/>
    <mergeCell ref="A34:A36"/>
    <mergeCell ref="D34:E34"/>
    <mergeCell ref="F34:S34"/>
    <mergeCell ref="V34:V36"/>
    <mergeCell ref="D35:D36"/>
    <mergeCell ref="E35:E36"/>
    <mergeCell ref="F35:L35"/>
    <mergeCell ref="M35:S35"/>
    <mergeCell ref="A1:V1"/>
    <mergeCell ref="A2:V2"/>
    <mergeCell ref="A17:A19"/>
    <mergeCell ref="V17:V19"/>
    <mergeCell ref="D18:D19"/>
    <mergeCell ref="E18:E19"/>
    <mergeCell ref="F18:L18"/>
    <mergeCell ref="M18:S18"/>
    <mergeCell ref="D17:E17"/>
    <mergeCell ref="F17:S17"/>
  </mergeCells>
  <pageMargins left="0.27" right="0.17" top="0.3" bottom="0.3" header="0.24" footer="0.15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32"/>
  <sheetViews>
    <sheetView topLeftCell="A16" workbookViewId="0">
      <selection activeCell="C34" sqref="C34"/>
    </sheetView>
  </sheetViews>
  <sheetFormatPr defaultRowHeight="15.75" customHeight="1"/>
  <cols>
    <col min="1" max="1" width="6.1640625" style="9" customWidth="1"/>
    <col min="2" max="2" width="53.5" style="9" customWidth="1"/>
    <col min="3" max="3" width="31.1640625" style="9" customWidth="1"/>
    <col min="4" max="4" width="4.6640625" style="9" customWidth="1"/>
    <col min="5" max="5" width="7.1640625" style="9" customWidth="1"/>
    <col min="6" max="6" width="12.33203125" style="9" customWidth="1"/>
    <col min="7" max="7" width="11.5" style="9" customWidth="1"/>
    <col min="8" max="17" width="3.83203125" style="8" customWidth="1"/>
    <col min="18" max="18" width="3.6640625" style="8" customWidth="1"/>
    <col min="19" max="21" width="3.83203125" style="8" customWidth="1"/>
    <col min="22" max="22" width="11.6640625" style="9" customWidth="1"/>
    <col min="23" max="23" width="12.33203125" style="9" customWidth="1"/>
    <col min="24" max="24" width="11.5" style="9" customWidth="1"/>
    <col min="25" max="16384" width="9.33203125" style="9"/>
  </cols>
  <sheetData>
    <row r="1" spans="1:28" ht="25.5" customHeight="1">
      <c r="A1" s="640" t="s">
        <v>83</v>
      </c>
      <c r="B1" s="640"/>
      <c r="C1" s="640"/>
      <c r="D1" s="640"/>
      <c r="E1" s="640"/>
      <c r="F1" s="640"/>
      <c r="G1" s="640"/>
      <c r="H1" s="640"/>
      <c r="I1" s="640"/>
      <c r="J1" s="640"/>
      <c r="K1" s="640"/>
      <c r="L1" s="640"/>
      <c r="M1" s="640"/>
      <c r="N1" s="640"/>
      <c r="O1" s="640"/>
      <c r="P1" s="640"/>
      <c r="Q1" s="640"/>
      <c r="R1" s="640"/>
      <c r="S1" s="640"/>
      <c r="T1" s="640"/>
      <c r="U1" s="640"/>
      <c r="V1" s="640"/>
      <c r="W1" s="640"/>
      <c r="X1" s="640"/>
      <c r="Y1" s="640"/>
      <c r="Z1" s="640"/>
      <c r="AA1" s="640"/>
      <c r="AB1" s="640"/>
    </row>
    <row r="2" spans="1:28" ht="26.25" customHeight="1">
      <c r="A2" s="641" t="s">
        <v>22</v>
      </c>
      <c r="B2" s="641"/>
      <c r="C2" s="641"/>
      <c r="D2" s="641"/>
      <c r="E2" s="641"/>
      <c r="F2" s="641"/>
      <c r="G2" s="641"/>
      <c r="H2" s="641"/>
      <c r="I2" s="641"/>
      <c r="J2" s="641"/>
      <c r="K2" s="641"/>
      <c r="L2" s="641"/>
      <c r="M2" s="641"/>
      <c r="N2" s="641"/>
      <c r="O2" s="641"/>
      <c r="P2" s="641"/>
      <c r="Q2" s="641"/>
      <c r="R2" s="641"/>
      <c r="S2" s="641"/>
      <c r="T2" s="641"/>
      <c r="U2" s="641"/>
      <c r="V2" s="641"/>
      <c r="W2" s="641"/>
      <c r="X2" s="641"/>
      <c r="Y2" s="641"/>
      <c r="Z2" s="641"/>
      <c r="AA2" s="641"/>
      <c r="AB2" s="641"/>
    </row>
    <row r="3" spans="1:28" ht="18.75" customHeight="1">
      <c r="E3" s="4"/>
    </row>
    <row r="4" spans="1:28" s="4" customFormat="1" ht="18.75" customHeight="1">
      <c r="A4" s="4" t="s">
        <v>605</v>
      </c>
      <c r="E4" s="4" t="s">
        <v>587</v>
      </c>
      <c r="H4" s="7"/>
      <c r="I4" s="7"/>
      <c r="J4" s="7"/>
      <c r="K4" s="7"/>
      <c r="V4" s="7" t="s">
        <v>588</v>
      </c>
      <c r="W4" s="7"/>
    </row>
    <row r="5" spans="1:28" s="4" customFormat="1" ht="18.75" customHeight="1">
      <c r="A5" s="4" t="s">
        <v>0</v>
      </c>
      <c r="E5" s="4" t="s">
        <v>571</v>
      </c>
      <c r="F5" s="9"/>
      <c r="G5" s="9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9"/>
    </row>
    <row r="6" spans="1:28" ht="18.75" customHeight="1">
      <c r="A6" s="430" t="s">
        <v>513</v>
      </c>
      <c r="B6" s="302" t="s">
        <v>589</v>
      </c>
      <c r="C6" s="302"/>
      <c r="D6" s="302"/>
      <c r="F6" s="604" t="s">
        <v>577</v>
      </c>
      <c r="G6" s="604"/>
      <c r="H6" s="605"/>
      <c r="I6" s="605"/>
      <c r="J6" s="605"/>
      <c r="K6" s="605"/>
      <c r="L6" s="605"/>
      <c r="M6" s="605"/>
    </row>
    <row r="7" spans="1:28" ht="18.75" customHeight="1">
      <c r="A7" s="430" t="s">
        <v>515</v>
      </c>
      <c r="B7" s="302" t="s">
        <v>590</v>
      </c>
      <c r="E7" s="9" t="s">
        <v>347</v>
      </c>
      <c r="F7" s="604" t="s">
        <v>578</v>
      </c>
      <c r="G7" s="604"/>
      <c r="H7" s="605" t="s">
        <v>573</v>
      </c>
      <c r="I7" s="605"/>
      <c r="J7" s="605"/>
      <c r="K7" s="605"/>
      <c r="L7" s="605"/>
      <c r="M7" s="605"/>
      <c r="N7" s="432"/>
      <c r="O7" s="432"/>
      <c r="P7" s="432"/>
      <c r="Q7" s="432"/>
      <c r="R7" s="432"/>
      <c r="S7" s="432"/>
      <c r="T7" s="432"/>
      <c r="U7" s="432"/>
      <c r="V7" s="10"/>
    </row>
    <row r="8" spans="1:28" ht="18.75" customHeight="1">
      <c r="A8" s="430" t="s">
        <v>517</v>
      </c>
      <c r="B8" s="302" t="s">
        <v>609</v>
      </c>
      <c r="F8" s="614" t="s">
        <v>26</v>
      </c>
      <c r="G8" s="614"/>
      <c r="H8" s="605"/>
      <c r="I8" s="605"/>
      <c r="J8" s="605"/>
      <c r="K8" s="605"/>
      <c r="L8" s="605"/>
      <c r="M8" s="605"/>
      <c r="N8" s="605"/>
      <c r="O8" s="605"/>
      <c r="P8" s="605"/>
      <c r="Q8" s="605"/>
      <c r="R8" s="605"/>
      <c r="S8" s="605"/>
      <c r="T8" s="304"/>
      <c r="U8" s="304"/>
      <c r="V8" s="10"/>
    </row>
    <row r="9" spans="1:28" ht="18.75" customHeight="1">
      <c r="A9" s="430"/>
      <c r="B9" s="302" t="s">
        <v>610</v>
      </c>
      <c r="F9" s="604" t="s">
        <v>607</v>
      </c>
      <c r="G9" s="604"/>
      <c r="H9" s="605"/>
      <c r="I9" s="605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304"/>
      <c r="U9" s="304"/>
      <c r="V9" s="10"/>
    </row>
    <row r="10" spans="1:28" ht="18.75" customHeight="1">
      <c r="A10" s="4" t="s">
        <v>20</v>
      </c>
      <c r="E10" s="9" t="s">
        <v>347</v>
      </c>
      <c r="F10" s="604" t="s">
        <v>608</v>
      </c>
      <c r="G10" s="605"/>
      <c r="H10" s="605"/>
      <c r="I10" s="605"/>
      <c r="L10" s="9"/>
    </row>
    <row r="11" spans="1:28" ht="18.75" customHeight="1">
      <c r="A11" s="614" t="s">
        <v>400</v>
      </c>
      <c r="B11" s="614"/>
      <c r="C11" s="614"/>
      <c r="H11" s="9"/>
      <c r="I11" s="9"/>
      <c r="J11" s="304"/>
    </row>
    <row r="12" spans="1:28" ht="18.75" customHeight="1">
      <c r="A12" s="604" t="s">
        <v>29</v>
      </c>
      <c r="B12" s="604"/>
      <c r="C12" s="604"/>
      <c r="E12" s="9" t="s">
        <v>606</v>
      </c>
      <c r="L12" s="432"/>
      <c r="M12" s="432"/>
      <c r="N12" s="432"/>
      <c r="O12" s="432"/>
      <c r="P12" s="432"/>
      <c r="Q12" s="432"/>
      <c r="R12" s="432"/>
      <c r="S12" s="432"/>
      <c r="T12" s="432"/>
      <c r="U12" s="432"/>
      <c r="V12" s="10"/>
    </row>
    <row r="13" spans="1:28" ht="18.75" customHeight="1">
      <c r="A13" s="303" t="s">
        <v>27</v>
      </c>
      <c r="B13" s="303"/>
      <c r="C13" s="302"/>
      <c r="E13" s="9" t="s">
        <v>606</v>
      </c>
      <c r="L13" s="432"/>
      <c r="M13" s="432"/>
      <c r="N13" s="432"/>
      <c r="O13" s="432"/>
      <c r="P13" s="432"/>
      <c r="Q13" s="432"/>
      <c r="R13" s="432"/>
      <c r="S13" s="432"/>
      <c r="T13" s="432"/>
      <c r="U13" s="432"/>
      <c r="V13" s="10"/>
    </row>
    <row r="14" spans="1:28" ht="18.75" customHeight="1">
      <c r="A14" s="606" t="s">
        <v>24</v>
      </c>
      <c r="B14" s="11"/>
      <c r="C14" s="474"/>
      <c r="D14" s="475"/>
      <c r="E14" s="476"/>
      <c r="F14" s="645" t="s">
        <v>4</v>
      </c>
      <c r="G14" s="646"/>
      <c r="H14" s="611" t="s">
        <v>1</v>
      </c>
      <c r="I14" s="612"/>
      <c r="J14" s="612"/>
      <c r="K14" s="612"/>
      <c r="L14" s="612"/>
      <c r="M14" s="612"/>
      <c r="N14" s="612"/>
      <c r="O14" s="612"/>
      <c r="P14" s="612"/>
      <c r="Q14" s="612"/>
      <c r="R14" s="612"/>
      <c r="S14" s="612"/>
      <c r="T14" s="648"/>
      <c r="U14" s="646"/>
      <c r="V14" s="533"/>
      <c r="W14" s="534"/>
      <c r="X14" s="615" t="s">
        <v>23</v>
      </c>
    </row>
    <row r="15" spans="1:28" ht="18.75" customHeight="1">
      <c r="A15" s="607"/>
      <c r="B15" s="14" t="s">
        <v>2</v>
      </c>
      <c r="C15" s="628" t="s">
        <v>3</v>
      </c>
      <c r="D15" s="629"/>
      <c r="E15" s="630"/>
      <c r="F15" s="615" t="s">
        <v>89</v>
      </c>
      <c r="G15" s="615" t="s">
        <v>90</v>
      </c>
      <c r="H15" s="659" t="s">
        <v>68</v>
      </c>
      <c r="I15" s="659"/>
      <c r="J15" s="659"/>
      <c r="K15" s="659"/>
      <c r="L15" s="659"/>
      <c r="M15" s="659"/>
      <c r="N15" s="660"/>
      <c r="O15" s="649" t="s">
        <v>91</v>
      </c>
      <c r="P15" s="650"/>
      <c r="Q15" s="650"/>
      <c r="R15" s="650"/>
      <c r="S15" s="650"/>
      <c r="T15" s="651"/>
      <c r="U15" s="652"/>
      <c r="V15" s="358" t="s">
        <v>5</v>
      </c>
      <c r="W15" s="479" t="s">
        <v>6</v>
      </c>
      <c r="X15" s="661"/>
    </row>
    <row r="16" spans="1:28" ht="18.75" customHeight="1">
      <c r="A16" s="608"/>
      <c r="B16" s="16"/>
      <c r="C16" s="185"/>
      <c r="D16" s="501"/>
      <c r="E16" s="502"/>
      <c r="F16" s="647"/>
      <c r="G16" s="647"/>
      <c r="H16" s="503" t="s">
        <v>7</v>
      </c>
      <c r="I16" s="504" t="s">
        <v>8</v>
      </c>
      <c r="J16" s="504" t="s">
        <v>9</v>
      </c>
      <c r="K16" s="504" t="s">
        <v>10</v>
      </c>
      <c r="L16" s="504" t="s">
        <v>11</v>
      </c>
      <c r="M16" s="504" t="s">
        <v>12</v>
      </c>
      <c r="N16" s="504" t="s">
        <v>13</v>
      </c>
      <c r="O16" s="504" t="s">
        <v>14</v>
      </c>
      <c r="P16" s="504" t="s">
        <v>15</v>
      </c>
      <c r="Q16" s="504" t="s">
        <v>16</v>
      </c>
      <c r="R16" s="504" t="s">
        <v>17</v>
      </c>
      <c r="S16" s="482" t="s">
        <v>18</v>
      </c>
      <c r="T16" s="482" t="s">
        <v>7</v>
      </c>
      <c r="U16" s="482" t="s">
        <v>8</v>
      </c>
      <c r="V16" s="505"/>
      <c r="W16" s="535"/>
      <c r="X16" s="617"/>
    </row>
    <row r="17" spans="1:24" ht="19.5" customHeight="1">
      <c r="A17" s="117">
        <v>1</v>
      </c>
      <c r="B17" s="47" t="s">
        <v>591</v>
      </c>
      <c r="C17" s="656" t="s">
        <v>596</v>
      </c>
      <c r="D17" s="657"/>
      <c r="E17" s="658"/>
      <c r="F17" s="21" t="s">
        <v>527</v>
      </c>
      <c r="G17" s="21"/>
      <c r="H17" s="190"/>
      <c r="I17" s="190"/>
      <c r="J17" s="191"/>
      <c r="K17" s="190"/>
      <c r="L17" s="190"/>
      <c r="M17" s="190"/>
      <c r="N17" s="190"/>
      <c r="O17" s="190"/>
      <c r="P17" s="190"/>
      <c r="Q17" s="190"/>
      <c r="R17" s="524"/>
      <c r="S17" s="190"/>
      <c r="T17" s="190"/>
      <c r="U17" s="190"/>
      <c r="V17" s="186" t="s">
        <v>597</v>
      </c>
      <c r="W17" s="186" t="s">
        <v>598</v>
      </c>
      <c r="X17" s="417"/>
    </row>
    <row r="18" spans="1:24" ht="19.5" customHeight="1">
      <c r="A18" s="91"/>
      <c r="B18" s="525"/>
      <c r="C18" s="653"/>
      <c r="D18" s="654"/>
      <c r="E18" s="655"/>
      <c r="F18" s="53" t="s">
        <v>581</v>
      </c>
      <c r="G18" s="53"/>
      <c r="H18" s="23"/>
      <c r="I18" s="23"/>
      <c r="J18" s="194"/>
      <c r="K18" s="23"/>
      <c r="L18" s="23"/>
      <c r="M18" s="23"/>
      <c r="N18" s="23"/>
      <c r="O18" s="23"/>
      <c r="P18" s="23"/>
      <c r="Q18" s="23"/>
      <c r="R18" s="22"/>
      <c r="S18" s="23"/>
      <c r="T18" s="23"/>
      <c r="U18" s="23"/>
      <c r="V18" s="35"/>
      <c r="W18" s="35"/>
      <c r="X18" s="419"/>
    </row>
    <row r="19" spans="1:24" ht="19.5" customHeight="1">
      <c r="A19" s="91">
        <v>2</v>
      </c>
      <c r="B19" s="25" t="s">
        <v>592</v>
      </c>
      <c r="C19" s="656" t="s">
        <v>596</v>
      </c>
      <c r="D19" s="657"/>
      <c r="E19" s="658"/>
      <c r="F19" s="35" t="s">
        <v>599</v>
      </c>
      <c r="G19" s="35"/>
      <c r="H19" s="23"/>
      <c r="I19" s="23"/>
      <c r="J19" s="194"/>
      <c r="K19" s="23"/>
      <c r="L19" s="23"/>
      <c r="M19" s="23"/>
      <c r="N19" s="23"/>
      <c r="O19" s="23"/>
      <c r="P19" s="23"/>
      <c r="Q19" s="23"/>
      <c r="R19" s="22"/>
      <c r="S19" s="23"/>
      <c r="T19" s="23"/>
      <c r="U19" s="23"/>
      <c r="V19" s="35" t="s">
        <v>597</v>
      </c>
      <c r="W19" s="35" t="s">
        <v>598</v>
      </c>
      <c r="X19" s="419"/>
    </row>
    <row r="20" spans="1:24" ht="19.5" customHeight="1">
      <c r="A20" s="91">
        <v>3</v>
      </c>
      <c r="B20" s="25" t="s">
        <v>593</v>
      </c>
      <c r="C20" s="656" t="s">
        <v>596</v>
      </c>
      <c r="D20" s="657"/>
      <c r="E20" s="658"/>
      <c r="F20" s="35" t="s">
        <v>599</v>
      </c>
      <c r="G20" s="35"/>
      <c r="H20" s="23"/>
      <c r="I20" s="23"/>
      <c r="J20" s="194"/>
      <c r="K20" s="23"/>
      <c r="L20" s="23"/>
      <c r="M20" s="23"/>
      <c r="N20" s="23"/>
      <c r="O20" s="23"/>
      <c r="P20" s="23"/>
      <c r="Q20" s="23"/>
      <c r="R20" s="22"/>
      <c r="S20" s="23"/>
      <c r="T20" s="23"/>
      <c r="U20" s="23"/>
      <c r="V20" s="35" t="s">
        <v>597</v>
      </c>
      <c r="W20" s="35" t="s">
        <v>598</v>
      </c>
      <c r="X20" s="419"/>
    </row>
    <row r="21" spans="1:24" ht="19.5" customHeight="1">
      <c r="A21" s="91">
        <v>4</v>
      </c>
      <c r="B21" s="47" t="s">
        <v>594</v>
      </c>
      <c r="C21" s="656" t="s">
        <v>596</v>
      </c>
      <c r="D21" s="657"/>
      <c r="E21" s="658"/>
      <c r="F21" s="35" t="s">
        <v>599</v>
      </c>
      <c r="G21" s="35"/>
      <c r="H21" s="23"/>
      <c r="I21" s="23"/>
      <c r="J21" s="194"/>
      <c r="K21" s="23"/>
      <c r="L21" s="23"/>
      <c r="M21" s="23"/>
      <c r="N21" s="23"/>
      <c r="O21" s="23"/>
      <c r="P21" s="23"/>
      <c r="Q21" s="23"/>
      <c r="R21" s="22"/>
      <c r="S21" s="23"/>
      <c r="T21" s="23"/>
      <c r="U21" s="23"/>
      <c r="V21" s="35" t="s">
        <v>597</v>
      </c>
      <c r="W21" s="35" t="s">
        <v>598</v>
      </c>
      <c r="X21" s="419"/>
    </row>
    <row r="22" spans="1:24" ht="19.5" customHeight="1">
      <c r="A22" s="91">
        <v>5</v>
      </c>
      <c r="B22" s="526" t="s">
        <v>595</v>
      </c>
      <c r="C22" s="656" t="s">
        <v>596</v>
      </c>
      <c r="D22" s="657"/>
      <c r="E22" s="658"/>
      <c r="F22" s="35" t="s">
        <v>599</v>
      </c>
      <c r="G22" s="35"/>
      <c r="H22" s="23"/>
      <c r="I22" s="23"/>
      <c r="J22" s="194"/>
      <c r="K22" s="23"/>
      <c r="L22" s="23"/>
      <c r="M22" s="23"/>
      <c r="N22" s="23"/>
      <c r="O22" s="23"/>
      <c r="P22" s="23"/>
      <c r="Q22" s="23"/>
      <c r="R22" s="22"/>
      <c r="S22" s="23"/>
      <c r="T22" s="23"/>
      <c r="U22" s="23"/>
      <c r="V22" s="35" t="s">
        <v>597</v>
      </c>
      <c r="W22" s="35" t="s">
        <v>600</v>
      </c>
      <c r="X22" s="419"/>
    </row>
    <row r="23" spans="1:24" ht="19.5" customHeight="1">
      <c r="A23" s="91">
        <v>6</v>
      </c>
      <c r="B23" s="25" t="s">
        <v>601</v>
      </c>
      <c r="C23" s="656" t="s">
        <v>596</v>
      </c>
      <c r="D23" s="657"/>
      <c r="E23" s="658"/>
      <c r="F23" s="35" t="s">
        <v>599</v>
      </c>
      <c r="G23" s="35"/>
      <c r="H23" s="23"/>
      <c r="I23" s="23"/>
      <c r="J23" s="194"/>
      <c r="K23" s="23"/>
      <c r="L23" s="23"/>
      <c r="M23" s="23"/>
      <c r="N23" s="23"/>
      <c r="O23" s="23"/>
      <c r="P23" s="23"/>
      <c r="Q23" s="23"/>
      <c r="R23" s="22"/>
      <c r="S23" s="23"/>
      <c r="T23" s="23"/>
      <c r="U23" s="23"/>
      <c r="V23" s="35" t="s">
        <v>597</v>
      </c>
      <c r="W23" s="35" t="s">
        <v>600</v>
      </c>
      <c r="X23" s="490" t="s">
        <v>602</v>
      </c>
    </row>
    <row r="24" spans="1:24" ht="19.5" customHeight="1">
      <c r="A24" s="527">
        <v>7</v>
      </c>
      <c r="B24" s="9" t="s">
        <v>603</v>
      </c>
      <c r="C24" s="656" t="s">
        <v>596</v>
      </c>
      <c r="D24" s="657"/>
      <c r="E24" s="658"/>
      <c r="F24" s="35" t="s">
        <v>599</v>
      </c>
      <c r="G24" s="35"/>
      <c r="H24" s="23"/>
      <c r="I24" s="23"/>
      <c r="J24" s="194"/>
      <c r="K24" s="23"/>
      <c r="L24" s="23"/>
      <c r="M24" s="23"/>
      <c r="N24" s="23"/>
      <c r="O24" s="23"/>
      <c r="P24" s="23"/>
      <c r="Q24" s="23"/>
      <c r="R24" s="22"/>
      <c r="S24" s="23"/>
      <c r="T24" s="23"/>
      <c r="U24" s="23"/>
      <c r="V24" s="35" t="s">
        <v>597</v>
      </c>
      <c r="W24" s="35" t="s">
        <v>600</v>
      </c>
      <c r="X24" s="419"/>
    </row>
    <row r="25" spans="1:24" ht="19.5" customHeight="1">
      <c r="A25" s="527"/>
      <c r="B25" s="526"/>
      <c r="C25" s="665"/>
      <c r="D25" s="666"/>
      <c r="E25" s="667"/>
      <c r="F25" s="35"/>
      <c r="G25" s="35"/>
      <c r="H25" s="23"/>
      <c r="I25" s="23"/>
      <c r="J25" s="194"/>
      <c r="K25" s="23"/>
      <c r="L25" s="23"/>
      <c r="M25" s="23"/>
      <c r="N25" s="23"/>
      <c r="O25" s="23"/>
      <c r="P25" s="23"/>
      <c r="Q25" s="23"/>
      <c r="R25" s="22"/>
      <c r="S25" s="23"/>
      <c r="T25" s="23"/>
      <c r="U25" s="23"/>
      <c r="V25" s="25"/>
      <c r="W25" s="35"/>
      <c r="X25" s="419"/>
    </row>
    <row r="26" spans="1:24" ht="19.5" customHeight="1">
      <c r="A26" s="527"/>
      <c r="B26" s="526"/>
      <c r="C26" s="665"/>
      <c r="D26" s="666"/>
      <c r="E26" s="667"/>
      <c r="F26" s="35"/>
      <c r="G26" s="35"/>
      <c r="H26" s="23"/>
      <c r="I26" s="23"/>
      <c r="J26" s="194"/>
      <c r="K26" s="23"/>
      <c r="L26" s="23"/>
      <c r="M26" s="23"/>
      <c r="N26" s="23"/>
      <c r="O26" s="23"/>
      <c r="P26" s="23"/>
      <c r="Q26" s="23"/>
      <c r="R26" s="22"/>
      <c r="S26" s="23"/>
      <c r="T26" s="23"/>
      <c r="U26" s="23"/>
      <c r="V26" s="25"/>
      <c r="W26" s="35"/>
      <c r="X26" s="419"/>
    </row>
    <row r="27" spans="1:24" ht="19.5" customHeight="1">
      <c r="A27" s="527"/>
      <c r="B27" s="25"/>
      <c r="C27" s="656"/>
      <c r="D27" s="657"/>
      <c r="E27" s="658"/>
      <c r="F27" s="35"/>
      <c r="G27" s="35"/>
      <c r="H27" s="23"/>
      <c r="I27" s="23"/>
      <c r="J27" s="194"/>
      <c r="K27" s="23"/>
      <c r="L27" s="23"/>
      <c r="M27" s="23"/>
      <c r="N27" s="23"/>
      <c r="O27" s="23"/>
      <c r="P27" s="23"/>
      <c r="Q27" s="23"/>
      <c r="R27" s="22"/>
      <c r="S27" s="23"/>
      <c r="T27" s="23"/>
      <c r="U27" s="23"/>
      <c r="V27" s="25"/>
      <c r="W27" s="35"/>
      <c r="X27" s="419"/>
    </row>
    <row r="28" spans="1:24" ht="19.5" customHeight="1">
      <c r="A28" s="528"/>
      <c r="B28" s="529"/>
      <c r="C28" s="662"/>
      <c r="D28" s="663"/>
      <c r="E28" s="664"/>
      <c r="F28" s="198"/>
      <c r="G28" s="198"/>
      <c r="H28" s="199"/>
      <c r="I28" s="199"/>
      <c r="J28" s="200"/>
      <c r="K28" s="199"/>
      <c r="L28" s="199"/>
      <c r="M28" s="199"/>
      <c r="N28" s="199"/>
      <c r="O28" s="199"/>
      <c r="P28" s="199"/>
      <c r="Q28" s="199"/>
      <c r="R28" s="530"/>
      <c r="S28" s="199"/>
      <c r="T28" s="199"/>
      <c r="U28" s="199"/>
      <c r="V28" s="42"/>
      <c r="W28" s="531"/>
      <c r="X28" s="420"/>
    </row>
    <row r="29" spans="1:24" ht="21.75">
      <c r="A29" s="47"/>
      <c r="B29" s="532"/>
    </row>
    <row r="30" spans="1:24" ht="21.75">
      <c r="A30" s="47"/>
      <c r="B30" s="47"/>
    </row>
    <row r="31" spans="1:24" ht="23.25">
      <c r="A31" s="624" t="s">
        <v>64</v>
      </c>
      <c r="B31" s="625"/>
      <c r="C31" s="625"/>
      <c r="D31" s="625"/>
      <c r="E31" s="625"/>
      <c r="F31" s="625"/>
      <c r="G31" s="625"/>
      <c r="H31" s="625"/>
      <c r="I31" s="625"/>
      <c r="J31" s="625"/>
      <c r="K31" s="625"/>
      <c r="L31" s="625"/>
      <c r="M31" s="625"/>
      <c r="N31" s="625"/>
      <c r="O31" s="625"/>
      <c r="P31" s="625"/>
      <c r="Q31" s="625"/>
      <c r="R31" s="625"/>
      <c r="S31" s="625"/>
      <c r="T31" s="625"/>
      <c r="U31" s="625"/>
      <c r="V31" s="625"/>
      <c r="W31" s="625"/>
      <c r="X31" s="625"/>
    </row>
    <row r="32" spans="1:24" ht="15.75" customHeight="1">
      <c r="A32" s="47"/>
      <c r="B32" s="47"/>
    </row>
  </sheetData>
  <mergeCells count="31">
    <mergeCell ref="A31:X31"/>
    <mergeCell ref="C27:E27"/>
    <mergeCell ref="C28:E28"/>
    <mergeCell ref="C19:E19"/>
    <mergeCell ref="C20:E20"/>
    <mergeCell ref="C21:E21"/>
    <mergeCell ref="C23:E23"/>
    <mergeCell ref="C25:E25"/>
    <mergeCell ref="C26:E26"/>
    <mergeCell ref="C18:E18"/>
    <mergeCell ref="C22:E22"/>
    <mergeCell ref="C24:E24"/>
    <mergeCell ref="A1:AB1"/>
    <mergeCell ref="A2:AB2"/>
    <mergeCell ref="A11:C11"/>
    <mergeCell ref="A12:C12"/>
    <mergeCell ref="C17:E17"/>
    <mergeCell ref="C15:E15"/>
    <mergeCell ref="H15:N15"/>
    <mergeCell ref="X14:X16"/>
    <mergeCell ref="F8:S8"/>
    <mergeCell ref="F9:I9"/>
    <mergeCell ref="F6:M6"/>
    <mergeCell ref="F7:M7"/>
    <mergeCell ref="F10:I10"/>
    <mergeCell ref="A14:A16"/>
    <mergeCell ref="F14:G14"/>
    <mergeCell ref="G15:G16"/>
    <mergeCell ref="F15:F16"/>
    <mergeCell ref="H14:U14"/>
    <mergeCell ref="O15:U15"/>
  </mergeCells>
  <pageMargins left="0.27559055118110237" right="0.15748031496062992" top="0.74803149606299213" bottom="0.74803149606299213" header="0.35433070866141736" footer="0.31496062992125984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X75"/>
  <sheetViews>
    <sheetView topLeftCell="A58" zoomScaleNormal="100" zoomScaleSheetLayoutView="80" workbookViewId="0">
      <selection activeCell="A75" sqref="A75:X75"/>
    </sheetView>
  </sheetViews>
  <sheetFormatPr defaultRowHeight="15.75" customHeight="1"/>
  <cols>
    <col min="1" max="1" width="6.83203125" style="1" customWidth="1"/>
    <col min="2" max="2" width="42.5" style="1" customWidth="1"/>
    <col min="3" max="3" width="31.6640625" style="1" customWidth="1"/>
    <col min="4" max="4" width="3.83203125" style="1" customWidth="1"/>
    <col min="5" max="5" width="3" style="1" customWidth="1"/>
    <col min="6" max="6" width="10" style="1" customWidth="1"/>
    <col min="7" max="7" width="11.1640625" style="1" customWidth="1"/>
    <col min="8" max="21" width="5.1640625" style="3" customWidth="1"/>
    <col min="22" max="22" width="13.33203125" style="1" customWidth="1"/>
    <col min="23" max="23" width="13" style="1" customWidth="1"/>
    <col min="24" max="24" width="11.1640625" style="1" customWidth="1"/>
    <col min="25" max="16384" width="9.33203125" style="1"/>
  </cols>
  <sheetData>
    <row r="1" spans="1:24" ht="24" customHeight="1">
      <c r="A1" s="640" t="s">
        <v>83</v>
      </c>
      <c r="B1" s="640"/>
      <c r="C1" s="640"/>
      <c r="D1" s="640"/>
      <c r="E1" s="640"/>
      <c r="F1" s="640"/>
      <c r="G1" s="640"/>
      <c r="H1" s="640"/>
      <c r="I1" s="640"/>
      <c r="J1" s="640"/>
      <c r="K1" s="640"/>
      <c r="L1" s="640"/>
      <c r="M1" s="640"/>
      <c r="N1" s="640"/>
      <c r="O1" s="640"/>
      <c r="P1" s="640"/>
      <c r="Q1" s="640"/>
      <c r="R1" s="640"/>
      <c r="S1" s="640"/>
      <c r="T1" s="640"/>
      <c r="U1" s="640"/>
      <c r="V1" s="640"/>
      <c r="W1" s="640"/>
      <c r="X1" s="640"/>
    </row>
    <row r="2" spans="1:24" ht="30.75">
      <c r="A2" s="641" t="s">
        <v>22</v>
      </c>
      <c r="B2" s="641"/>
      <c r="C2" s="641"/>
      <c r="D2" s="641"/>
      <c r="E2" s="641"/>
      <c r="F2" s="641"/>
      <c r="G2" s="641"/>
      <c r="H2" s="641"/>
      <c r="I2" s="641"/>
      <c r="J2" s="641"/>
      <c r="K2" s="641"/>
      <c r="L2" s="641"/>
      <c r="M2" s="641"/>
      <c r="N2" s="641"/>
      <c r="O2" s="641"/>
      <c r="P2" s="641"/>
      <c r="Q2" s="641"/>
      <c r="R2" s="641"/>
      <c r="S2" s="641"/>
      <c r="T2" s="641"/>
      <c r="U2" s="641"/>
      <c r="V2" s="641"/>
      <c r="W2" s="641"/>
      <c r="X2" s="641"/>
    </row>
    <row r="3" spans="1:24" ht="19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s="4" customFormat="1" ht="21.75" customHeight="1">
      <c r="A4" s="4" t="s">
        <v>57</v>
      </c>
      <c r="E4" s="614" t="s">
        <v>30</v>
      </c>
      <c r="F4" s="605"/>
      <c r="G4" s="605"/>
      <c r="H4" s="604" t="s">
        <v>56</v>
      </c>
      <c r="I4" s="605"/>
      <c r="J4" s="605"/>
      <c r="K4" s="605"/>
      <c r="L4" s="605"/>
      <c r="M4" s="605"/>
      <c r="N4" s="605"/>
      <c r="O4" s="605"/>
      <c r="P4" s="605"/>
      <c r="Q4" s="7" t="s">
        <v>87</v>
      </c>
      <c r="R4" s="8"/>
      <c r="S4" s="8"/>
      <c r="T4" s="8"/>
      <c r="U4" s="8"/>
      <c r="V4" s="9"/>
    </row>
    <row r="5" spans="1:24" s="4" customFormat="1" ht="21.75" customHeight="1">
      <c r="A5" s="4" t="s">
        <v>0</v>
      </c>
      <c r="E5" s="614" t="s">
        <v>25</v>
      </c>
      <c r="F5" s="614"/>
      <c r="G5" s="604"/>
      <c r="H5" s="604"/>
      <c r="I5" s="604"/>
      <c r="J5" s="604"/>
      <c r="K5" s="604"/>
      <c r="L5" s="604"/>
      <c r="M5" s="604"/>
      <c r="N5" s="604"/>
      <c r="O5" s="604"/>
      <c r="P5" s="604"/>
      <c r="Q5" s="604"/>
      <c r="R5" s="604"/>
      <c r="S5" s="8"/>
      <c r="T5" s="8"/>
      <c r="U5" s="8"/>
      <c r="V5" s="9"/>
    </row>
    <row r="6" spans="1:24" s="4" customFormat="1" ht="21.75" customHeight="1">
      <c r="A6" s="686" t="s">
        <v>28</v>
      </c>
      <c r="B6" s="604"/>
      <c r="C6" s="604"/>
      <c r="E6" s="9" t="s">
        <v>21</v>
      </c>
      <c r="F6" s="604" t="s">
        <v>58</v>
      </c>
      <c r="G6" s="605"/>
      <c r="H6" s="605"/>
      <c r="I6" s="605"/>
      <c r="J6" s="605"/>
      <c r="K6" s="6"/>
      <c r="L6" s="6"/>
      <c r="M6" s="6"/>
      <c r="N6" s="6"/>
      <c r="O6" s="6"/>
      <c r="P6" s="6"/>
      <c r="Q6" s="6"/>
      <c r="R6" s="6"/>
      <c r="S6" s="6"/>
      <c r="T6" s="205"/>
      <c r="U6" s="205"/>
      <c r="V6" s="9"/>
    </row>
    <row r="7" spans="1:24" s="9" customFormat="1" ht="21.75" customHeight="1">
      <c r="A7" s="4" t="s">
        <v>20</v>
      </c>
      <c r="D7" s="6"/>
      <c r="F7" s="604" t="s">
        <v>59</v>
      </c>
      <c r="G7" s="605"/>
      <c r="H7" s="605"/>
      <c r="I7" s="605"/>
      <c r="J7" s="605"/>
      <c r="K7" s="6"/>
      <c r="L7" s="6"/>
      <c r="M7" s="6"/>
      <c r="N7" s="6"/>
      <c r="O7" s="6"/>
      <c r="P7" s="6"/>
      <c r="Q7" s="6"/>
      <c r="R7" s="6"/>
      <c r="S7" s="6"/>
      <c r="T7" s="205"/>
      <c r="U7" s="205"/>
      <c r="V7" s="10"/>
    </row>
    <row r="8" spans="1:24" s="9" customFormat="1" ht="21.75" customHeight="1">
      <c r="A8" s="614" t="s">
        <v>400</v>
      </c>
      <c r="B8" s="614"/>
      <c r="C8" s="614"/>
      <c r="D8" s="6"/>
      <c r="E8" s="303" t="s">
        <v>26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208"/>
      <c r="U8" s="208"/>
      <c r="V8" s="10"/>
    </row>
    <row r="9" spans="1:24" s="9" customFormat="1" ht="21.75" customHeight="1">
      <c r="A9" s="604" t="s">
        <v>29</v>
      </c>
      <c r="B9" s="604"/>
      <c r="C9" s="604"/>
      <c r="F9" s="604" t="s">
        <v>60</v>
      </c>
      <c r="G9" s="605"/>
      <c r="H9" s="605"/>
      <c r="I9" s="605"/>
      <c r="J9" s="605"/>
      <c r="K9" s="6"/>
      <c r="L9" s="6"/>
      <c r="M9" s="6"/>
      <c r="N9" s="6"/>
      <c r="O9" s="6"/>
      <c r="P9" s="6"/>
      <c r="Q9" s="6"/>
      <c r="R9" s="6"/>
      <c r="S9" s="6"/>
      <c r="T9" s="205"/>
      <c r="U9" s="205"/>
      <c r="V9" s="10"/>
    </row>
    <row r="10" spans="1:24" s="9" customFormat="1" ht="21.75" customHeight="1">
      <c r="E10" s="4"/>
      <c r="F10" s="604" t="s">
        <v>61</v>
      </c>
      <c r="G10" s="605"/>
      <c r="H10" s="605"/>
      <c r="I10" s="605"/>
      <c r="J10" s="605"/>
      <c r="K10" s="605"/>
      <c r="L10" s="605"/>
      <c r="M10" s="605"/>
      <c r="N10" s="605"/>
      <c r="O10" s="605"/>
      <c r="P10" s="605"/>
      <c r="Q10" s="605"/>
      <c r="R10" s="605"/>
      <c r="S10" s="605"/>
      <c r="T10" s="206"/>
      <c r="U10" s="206"/>
      <c r="V10" s="10"/>
    </row>
    <row r="11" spans="1:24" s="9" customFormat="1" ht="18.75" customHeight="1">
      <c r="A11" s="4" t="s">
        <v>27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4" s="9" customFormat="1" ht="18.75" customHeight="1">
      <c r="A12" s="606" t="s">
        <v>24</v>
      </c>
      <c r="B12" s="11"/>
      <c r="C12" s="677" t="s">
        <v>3</v>
      </c>
      <c r="D12" s="678"/>
      <c r="E12" s="679"/>
      <c r="F12" s="609" t="s">
        <v>4</v>
      </c>
      <c r="G12" s="690"/>
      <c r="H12" s="611" t="s">
        <v>1</v>
      </c>
      <c r="I12" s="612"/>
      <c r="J12" s="612"/>
      <c r="K12" s="612"/>
      <c r="L12" s="612"/>
      <c r="M12" s="612"/>
      <c r="N12" s="612"/>
      <c r="O12" s="612"/>
      <c r="P12" s="612"/>
      <c r="Q12" s="612"/>
      <c r="R12" s="612"/>
      <c r="S12" s="612"/>
      <c r="T12" s="691"/>
      <c r="U12" s="610"/>
      <c r="V12" s="12"/>
      <c r="W12" s="13"/>
      <c r="X12" s="687" t="s">
        <v>23</v>
      </c>
    </row>
    <row r="13" spans="1:24" s="9" customFormat="1" ht="18.75" customHeight="1">
      <c r="A13" s="673"/>
      <c r="B13" s="14" t="s">
        <v>2</v>
      </c>
      <c r="C13" s="680"/>
      <c r="D13" s="681"/>
      <c r="E13" s="682"/>
      <c r="F13" s="615" t="s">
        <v>89</v>
      </c>
      <c r="G13" s="615" t="s">
        <v>90</v>
      </c>
      <c r="H13" s="659" t="s">
        <v>68</v>
      </c>
      <c r="I13" s="659"/>
      <c r="J13" s="659"/>
      <c r="K13" s="659"/>
      <c r="L13" s="659"/>
      <c r="M13" s="659"/>
      <c r="N13" s="660"/>
      <c r="O13" s="611" t="s">
        <v>91</v>
      </c>
      <c r="P13" s="612"/>
      <c r="Q13" s="612"/>
      <c r="R13" s="612"/>
      <c r="S13" s="612"/>
      <c r="T13" s="691"/>
      <c r="U13" s="610"/>
      <c r="V13" s="14" t="s">
        <v>5</v>
      </c>
      <c r="W13" s="15" t="s">
        <v>6</v>
      </c>
      <c r="X13" s="688"/>
    </row>
    <row r="14" spans="1:24" s="9" customFormat="1" ht="18.75" customHeight="1">
      <c r="A14" s="674"/>
      <c r="B14" s="16"/>
      <c r="C14" s="683"/>
      <c r="D14" s="684"/>
      <c r="E14" s="685"/>
      <c r="F14" s="692"/>
      <c r="G14" s="617"/>
      <c r="H14" s="55" t="s">
        <v>7</v>
      </c>
      <c r="I14" s="56" t="s">
        <v>8</v>
      </c>
      <c r="J14" s="56" t="s">
        <v>9</v>
      </c>
      <c r="K14" s="56" t="s">
        <v>10</v>
      </c>
      <c r="L14" s="56" t="s">
        <v>11</v>
      </c>
      <c r="M14" s="56" t="s">
        <v>12</v>
      </c>
      <c r="N14" s="56" t="s">
        <v>13</v>
      </c>
      <c r="O14" s="282" t="s">
        <v>14</v>
      </c>
      <c r="P14" s="282" t="s">
        <v>15</v>
      </c>
      <c r="Q14" s="282" t="s">
        <v>16</v>
      </c>
      <c r="R14" s="282" t="s">
        <v>17</v>
      </c>
      <c r="S14" s="282" t="s">
        <v>18</v>
      </c>
      <c r="T14" s="282" t="s">
        <v>7</v>
      </c>
      <c r="U14" s="282" t="s">
        <v>8</v>
      </c>
      <c r="V14" s="17" t="s">
        <v>19</v>
      </c>
      <c r="W14" s="18"/>
      <c r="X14" s="689"/>
    </row>
    <row r="15" spans="1:24" s="9" customFormat="1" ht="19.5" customHeight="1">
      <c r="A15" s="19">
        <v>1</v>
      </c>
      <c r="B15" s="20" t="s">
        <v>31</v>
      </c>
      <c r="C15" s="675"/>
      <c r="D15" s="676"/>
      <c r="E15" s="676"/>
      <c r="F15" s="21"/>
      <c r="G15" s="21"/>
      <c r="H15" s="22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4">
        <v>435000</v>
      </c>
      <c r="W15" s="19" t="s">
        <v>84</v>
      </c>
      <c r="X15" s="25"/>
    </row>
    <row r="16" spans="1:24" s="9" customFormat="1" ht="19.5" customHeight="1">
      <c r="A16" s="19"/>
      <c r="B16" s="20" t="s">
        <v>92</v>
      </c>
      <c r="C16" s="656" t="s">
        <v>32</v>
      </c>
      <c r="D16" s="657"/>
      <c r="E16" s="657"/>
      <c r="F16" s="53"/>
      <c r="G16" s="26">
        <v>1</v>
      </c>
      <c r="H16" s="22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4"/>
      <c r="W16" s="19" t="s">
        <v>82</v>
      </c>
      <c r="X16" s="25"/>
    </row>
    <row r="17" spans="1:24" s="9" customFormat="1" ht="19.5" customHeight="1">
      <c r="A17" s="19"/>
      <c r="B17" s="20"/>
      <c r="C17" s="656" t="s">
        <v>33</v>
      </c>
      <c r="D17" s="657"/>
      <c r="E17" s="657"/>
      <c r="F17" s="53"/>
      <c r="G17" s="25"/>
      <c r="H17" s="22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4"/>
      <c r="W17" s="27"/>
      <c r="X17" s="25"/>
    </row>
    <row r="18" spans="1:24" s="9" customFormat="1" ht="19.5" customHeight="1">
      <c r="A18" s="19"/>
      <c r="B18" s="20" t="s">
        <v>44</v>
      </c>
      <c r="C18" s="656" t="s">
        <v>34</v>
      </c>
      <c r="D18" s="657"/>
      <c r="E18" s="657"/>
      <c r="F18" s="53"/>
      <c r="G18" s="28" t="s">
        <v>48</v>
      </c>
      <c r="H18" s="29"/>
      <c r="I18" s="29">
        <v>3</v>
      </c>
      <c r="J18" s="29"/>
      <c r="K18" s="29">
        <v>4</v>
      </c>
      <c r="L18" s="29"/>
      <c r="M18" s="29">
        <v>6</v>
      </c>
      <c r="N18" s="29"/>
      <c r="O18" s="29">
        <v>8</v>
      </c>
      <c r="P18" s="29"/>
      <c r="Q18" s="29">
        <v>5</v>
      </c>
      <c r="R18" s="29"/>
      <c r="S18" s="29">
        <v>7</v>
      </c>
      <c r="T18" s="283"/>
      <c r="U18" s="283">
        <v>2</v>
      </c>
      <c r="V18" s="30"/>
      <c r="W18" s="27"/>
      <c r="X18" s="25"/>
    </row>
    <row r="19" spans="1:24" s="9" customFormat="1" ht="19.5" customHeight="1">
      <c r="A19" s="19"/>
      <c r="B19" s="20"/>
      <c r="C19" s="656" t="s">
        <v>35</v>
      </c>
      <c r="D19" s="657"/>
      <c r="E19" s="657"/>
      <c r="F19" s="53"/>
      <c r="G19" s="31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2"/>
      <c r="U19" s="22"/>
      <c r="V19" s="30"/>
      <c r="W19" s="27"/>
      <c r="X19" s="25"/>
    </row>
    <row r="20" spans="1:24" s="9" customFormat="1" ht="19.5" customHeight="1">
      <c r="A20" s="19"/>
      <c r="B20" s="20" t="s">
        <v>46</v>
      </c>
      <c r="C20" s="656" t="s">
        <v>36</v>
      </c>
      <c r="D20" s="657"/>
      <c r="E20" s="657"/>
      <c r="F20" s="53"/>
      <c r="G20" s="32">
        <v>1</v>
      </c>
      <c r="H20" s="29">
        <v>24</v>
      </c>
      <c r="I20" s="29"/>
      <c r="J20" s="29">
        <v>26</v>
      </c>
      <c r="K20" s="29"/>
      <c r="L20" s="29">
        <v>28</v>
      </c>
      <c r="M20" s="29"/>
      <c r="N20" s="29">
        <v>23</v>
      </c>
      <c r="O20" s="29"/>
      <c r="P20" s="29">
        <v>24</v>
      </c>
      <c r="Q20" s="29"/>
      <c r="R20" s="29">
        <v>28</v>
      </c>
      <c r="S20" s="29"/>
      <c r="T20" s="283">
        <v>23</v>
      </c>
      <c r="U20" s="283"/>
      <c r="V20" s="30"/>
      <c r="W20" s="27"/>
      <c r="X20" s="25"/>
    </row>
    <row r="21" spans="1:24" s="9" customFormat="1" ht="19.5" customHeight="1">
      <c r="A21" s="19"/>
      <c r="B21" s="20" t="s">
        <v>47</v>
      </c>
      <c r="C21" s="656" t="s">
        <v>55</v>
      </c>
      <c r="D21" s="657"/>
      <c r="E21" s="657"/>
      <c r="F21" s="53"/>
      <c r="G21" s="31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2"/>
      <c r="U21" s="22"/>
      <c r="V21" s="30"/>
      <c r="W21" s="27"/>
      <c r="X21" s="25"/>
    </row>
    <row r="22" spans="1:24" s="9" customFormat="1" ht="19.5" customHeight="1">
      <c r="A22" s="19"/>
      <c r="B22" s="20" t="s">
        <v>45</v>
      </c>
      <c r="C22" s="656" t="s">
        <v>37</v>
      </c>
      <c r="D22" s="657"/>
      <c r="E22" s="657"/>
      <c r="F22" s="53"/>
      <c r="G22" s="32">
        <v>1</v>
      </c>
      <c r="H22" s="29">
        <v>26</v>
      </c>
      <c r="I22" s="29"/>
      <c r="J22" s="29">
        <v>28</v>
      </c>
      <c r="K22" s="29"/>
      <c r="L22" s="29">
        <v>30</v>
      </c>
      <c r="M22" s="29"/>
      <c r="N22" s="29">
        <v>25</v>
      </c>
      <c r="O22" s="29"/>
      <c r="P22" s="29">
        <v>26</v>
      </c>
      <c r="Q22" s="29"/>
      <c r="R22" s="29">
        <v>30</v>
      </c>
      <c r="S22" s="29"/>
      <c r="T22" s="283">
        <v>25</v>
      </c>
      <c r="U22" s="283"/>
      <c r="V22" s="30"/>
      <c r="W22" s="27"/>
      <c r="X22" s="25"/>
    </row>
    <row r="23" spans="1:24" s="9" customFormat="1" ht="19.5" customHeight="1">
      <c r="A23" s="19"/>
      <c r="B23" s="20"/>
      <c r="C23" s="656" t="s">
        <v>38</v>
      </c>
      <c r="D23" s="657"/>
      <c r="E23" s="657"/>
      <c r="F23" s="53"/>
      <c r="G23" s="3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2"/>
      <c r="U23" s="22"/>
      <c r="V23" s="30"/>
      <c r="W23" s="27"/>
      <c r="X23" s="25"/>
    </row>
    <row r="24" spans="1:24" s="9" customFormat="1" ht="19.5" customHeight="1">
      <c r="A24" s="19"/>
      <c r="B24" s="20" t="s">
        <v>95</v>
      </c>
      <c r="C24" s="668" t="s">
        <v>93</v>
      </c>
      <c r="D24" s="657"/>
      <c r="E24" s="657"/>
      <c r="F24" s="53"/>
      <c r="G24" s="32">
        <v>1</v>
      </c>
      <c r="H24" s="29"/>
      <c r="I24" s="29">
        <f>3+5</f>
        <v>8</v>
      </c>
      <c r="J24" s="29"/>
      <c r="K24" s="29">
        <f>4+5</f>
        <v>9</v>
      </c>
      <c r="L24" s="29"/>
      <c r="M24" s="29">
        <f>6+5</f>
        <v>11</v>
      </c>
      <c r="N24" s="29"/>
      <c r="O24" s="29">
        <f>8+5</f>
        <v>13</v>
      </c>
      <c r="P24" s="29"/>
      <c r="Q24" s="29">
        <f>5+5</f>
        <v>10</v>
      </c>
      <c r="R24" s="29"/>
      <c r="S24" s="29"/>
      <c r="T24" s="283"/>
      <c r="U24" s="283">
        <f>5+2</f>
        <v>7</v>
      </c>
      <c r="V24" s="34"/>
      <c r="W24" s="25"/>
      <c r="X24" s="25"/>
    </row>
    <row r="25" spans="1:24" s="9" customFormat="1" ht="19.5" customHeight="1">
      <c r="A25" s="19"/>
      <c r="B25" s="20"/>
      <c r="C25" s="656" t="s">
        <v>88</v>
      </c>
      <c r="D25" s="657"/>
      <c r="E25" s="657"/>
      <c r="F25" s="53"/>
      <c r="G25" s="25"/>
      <c r="H25" s="22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35"/>
      <c r="W25" s="27"/>
      <c r="X25" s="25"/>
    </row>
    <row r="26" spans="1:24" s="9" customFormat="1" ht="19.5" customHeight="1">
      <c r="A26" s="19"/>
      <c r="B26" s="20" t="s">
        <v>96</v>
      </c>
      <c r="C26" s="656" t="s">
        <v>39</v>
      </c>
      <c r="D26" s="657"/>
      <c r="E26" s="657"/>
      <c r="F26" s="53"/>
      <c r="G26" s="32">
        <v>1</v>
      </c>
      <c r="H26" s="29"/>
      <c r="I26" s="29">
        <f>3+7</f>
        <v>10</v>
      </c>
      <c r="J26" s="29"/>
      <c r="K26" s="29">
        <f>4+7</f>
        <v>11</v>
      </c>
      <c r="L26" s="29"/>
      <c r="M26" s="29">
        <f>6+7</f>
        <v>13</v>
      </c>
      <c r="N26" s="29"/>
      <c r="O26" s="29">
        <f>8+7</f>
        <v>15</v>
      </c>
      <c r="P26" s="29"/>
      <c r="Q26" s="29">
        <f>5+7</f>
        <v>12</v>
      </c>
      <c r="R26" s="29"/>
      <c r="S26" s="29">
        <f>7+7</f>
        <v>14</v>
      </c>
      <c r="T26" s="283"/>
      <c r="U26" s="283">
        <f>2+7</f>
        <v>9</v>
      </c>
      <c r="V26" s="30"/>
      <c r="W26" s="27"/>
      <c r="X26" s="25"/>
    </row>
    <row r="27" spans="1:24" s="9" customFormat="1" ht="19.5" customHeight="1">
      <c r="A27" s="19"/>
      <c r="B27" s="20"/>
      <c r="C27" s="656" t="s">
        <v>40</v>
      </c>
      <c r="D27" s="657"/>
      <c r="E27" s="657"/>
      <c r="F27" s="53"/>
      <c r="G27" s="3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2"/>
      <c r="U27" s="22"/>
      <c r="V27" s="30"/>
      <c r="W27" s="27"/>
      <c r="X27" s="25"/>
    </row>
    <row r="28" spans="1:24" s="9" customFormat="1" ht="19.5" customHeight="1">
      <c r="A28" s="19"/>
      <c r="B28" s="20" t="s">
        <v>69</v>
      </c>
      <c r="C28" s="668" t="s">
        <v>41</v>
      </c>
      <c r="D28" s="657"/>
      <c r="E28" s="657"/>
      <c r="F28" s="53"/>
      <c r="G28" s="32">
        <v>1</v>
      </c>
      <c r="H28" s="23"/>
      <c r="I28" s="29">
        <v>18</v>
      </c>
      <c r="J28" s="29"/>
      <c r="K28" s="29">
        <v>20</v>
      </c>
      <c r="L28" s="29"/>
      <c r="M28" s="29">
        <v>22</v>
      </c>
      <c r="N28" s="29"/>
      <c r="O28" s="29">
        <f>8+15</f>
        <v>23</v>
      </c>
      <c r="P28" s="29"/>
      <c r="Q28" s="29">
        <f>5+15</f>
        <v>20</v>
      </c>
      <c r="R28" s="29"/>
      <c r="S28" s="29">
        <f>7+15</f>
        <v>22</v>
      </c>
      <c r="T28" s="29"/>
      <c r="U28" s="29">
        <f>2+15</f>
        <v>17</v>
      </c>
      <c r="V28" s="35"/>
      <c r="W28" s="27"/>
      <c r="X28" s="25"/>
    </row>
    <row r="29" spans="1:24" s="9" customFormat="1" ht="19.5" customHeight="1">
      <c r="A29" s="19"/>
      <c r="B29" s="20"/>
      <c r="C29" s="656" t="s">
        <v>94</v>
      </c>
      <c r="D29" s="657"/>
      <c r="E29" s="657"/>
      <c r="F29" s="53"/>
      <c r="G29" s="25"/>
      <c r="H29" s="22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35"/>
      <c r="W29" s="27"/>
      <c r="X29" s="25"/>
    </row>
    <row r="30" spans="1:24" s="9" customFormat="1" ht="19.5" customHeight="1">
      <c r="A30" s="19"/>
      <c r="B30" s="20" t="s">
        <v>71</v>
      </c>
      <c r="C30" s="668" t="s">
        <v>73</v>
      </c>
      <c r="D30" s="657"/>
      <c r="E30" s="657"/>
      <c r="F30" s="53"/>
      <c r="G30" s="36">
        <v>0.8</v>
      </c>
      <c r="H30" s="22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35"/>
      <c r="W30" s="27"/>
      <c r="X30" s="25"/>
    </row>
    <row r="31" spans="1:24" s="9" customFormat="1" ht="19.5" customHeight="1">
      <c r="A31" s="19"/>
      <c r="B31" s="20" t="s">
        <v>72</v>
      </c>
      <c r="C31" s="656" t="s">
        <v>74</v>
      </c>
      <c r="D31" s="657"/>
      <c r="E31" s="657"/>
      <c r="F31" s="53"/>
      <c r="G31" s="25"/>
      <c r="H31" s="22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35"/>
      <c r="W31" s="27"/>
      <c r="X31" s="25"/>
    </row>
    <row r="32" spans="1:24" s="9" customFormat="1" ht="19.5" customHeight="1">
      <c r="A32" s="19"/>
      <c r="B32" s="20"/>
      <c r="C32" s="656" t="s">
        <v>85</v>
      </c>
      <c r="D32" s="657"/>
      <c r="E32" s="657"/>
      <c r="F32" s="53"/>
      <c r="G32" s="25"/>
      <c r="H32" s="22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35"/>
      <c r="W32" s="27"/>
      <c r="X32" s="25"/>
    </row>
    <row r="33" spans="1:24" s="9" customFormat="1" ht="19.5" customHeight="1">
      <c r="A33" s="35"/>
      <c r="B33" s="20" t="s">
        <v>70</v>
      </c>
      <c r="C33" s="668" t="s">
        <v>43</v>
      </c>
      <c r="D33" s="657"/>
      <c r="E33" s="657"/>
      <c r="F33" s="53"/>
      <c r="G33" s="29" t="s">
        <v>49</v>
      </c>
      <c r="H33" s="22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35"/>
      <c r="W33" s="27"/>
      <c r="X33" s="25"/>
    </row>
    <row r="34" spans="1:24" s="9" customFormat="1" ht="19.5" customHeight="1">
      <c r="A34" s="37"/>
      <c r="B34" s="38"/>
      <c r="C34" s="669"/>
      <c r="D34" s="670"/>
      <c r="E34" s="670"/>
      <c r="F34" s="54"/>
      <c r="G34" s="39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1"/>
      <c r="W34" s="42"/>
      <c r="X34" s="42"/>
    </row>
    <row r="35" spans="1:24" s="9" customFormat="1" ht="19.5" customHeight="1">
      <c r="A35" s="43"/>
      <c r="B35" s="44"/>
      <c r="C35" s="289"/>
      <c r="D35" s="289"/>
      <c r="E35" s="289"/>
      <c r="F35" s="289"/>
      <c r="G35" s="45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7"/>
      <c r="W35" s="47"/>
      <c r="X35" s="47"/>
    </row>
    <row r="36" spans="1:24" s="9" customFormat="1" ht="19.5" customHeight="1">
      <c r="A36" s="671" t="s">
        <v>65</v>
      </c>
      <c r="B36" s="672"/>
      <c r="C36" s="672"/>
      <c r="D36" s="672"/>
      <c r="E36" s="672"/>
      <c r="F36" s="672"/>
      <c r="G36" s="672"/>
      <c r="H36" s="672"/>
      <c r="I36" s="672"/>
      <c r="J36" s="672"/>
      <c r="K36" s="672"/>
      <c r="L36" s="672"/>
      <c r="M36" s="672"/>
      <c r="N36" s="672"/>
      <c r="O36" s="672"/>
      <c r="P36" s="672"/>
      <c r="Q36" s="672"/>
      <c r="R36" s="672"/>
      <c r="S36" s="672"/>
      <c r="T36" s="672"/>
      <c r="U36" s="672"/>
      <c r="V36" s="672"/>
      <c r="W36" s="672"/>
      <c r="X36" s="672"/>
    </row>
    <row r="37" spans="1:24" s="9" customFormat="1" ht="18.75" customHeight="1">
      <c r="A37" s="606" t="s">
        <v>24</v>
      </c>
      <c r="B37" s="11"/>
      <c r="C37" s="677" t="s">
        <v>3</v>
      </c>
      <c r="D37" s="678"/>
      <c r="E37" s="679"/>
      <c r="F37" s="609" t="s">
        <v>4</v>
      </c>
      <c r="G37" s="690"/>
      <c r="H37" s="611" t="s">
        <v>1</v>
      </c>
      <c r="I37" s="612"/>
      <c r="J37" s="612"/>
      <c r="K37" s="612"/>
      <c r="L37" s="612"/>
      <c r="M37" s="612"/>
      <c r="N37" s="612"/>
      <c r="O37" s="612"/>
      <c r="P37" s="612"/>
      <c r="Q37" s="612"/>
      <c r="R37" s="612"/>
      <c r="S37" s="612"/>
      <c r="T37" s="691"/>
      <c r="U37" s="610"/>
      <c r="V37" s="12"/>
      <c r="W37" s="13"/>
      <c r="X37" s="687" t="s">
        <v>23</v>
      </c>
    </row>
    <row r="38" spans="1:24" s="9" customFormat="1" ht="18.75" customHeight="1">
      <c r="A38" s="673"/>
      <c r="B38" s="14" t="s">
        <v>2</v>
      </c>
      <c r="C38" s="680"/>
      <c r="D38" s="681"/>
      <c r="E38" s="682"/>
      <c r="F38" s="615" t="s">
        <v>89</v>
      </c>
      <c r="G38" s="615" t="s">
        <v>90</v>
      </c>
      <c r="H38" s="659" t="s">
        <v>68</v>
      </c>
      <c r="I38" s="659"/>
      <c r="J38" s="659"/>
      <c r="K38" s="659"/>
      <c r="L38" s="659"/>
      <c r="M38" s="659"/>
      <c r="N38" s="660"/>
      <c r="O38" s="611" t="s">
        <v>91</v>
      </c>
      <c r="P38" s="612"/>
      <c r="Q38" s="612"/>
      <c r="R38" s="612"/>
      <c r="S38" s="612"/>
      <c r="T38" s="691"/>
      <c r="U38" s="610"/>
      <c r="V38" s="14" t="s">
        <v>5</v>
      </c>
      <c r="W38" s="15" t="s">
        <v>6</v>
      </c>
      <c r="X38" s="688"/>
    </row>
    <row r="39" spans="1:24" s="9" customFormat="1" ht="18.75" customHeight="1">
      <c r="A39" s="674"/>
      <c r="B39" s="16"/>
      <c r="C39" s="683"/>
      <c r="D39" s="684"/>
      <c r="E39" s="685"/>
      <c r="F39" s="692"/>
      <c r="G39" s="617"/>
      <c r="H39" s="55" t="s">
        <v>7</v>
      </c>
      <c r="I39" s="56" t="s">
        <v>8</v>
      </c>
      <c r="J39" s="56" t="s">
        <v>9</v>
      </c>
      <c r="K39" s="56" t="s">
        <v>10</v>
      </c>
      <c r="L39" s="56" t="s">
        <v>11</v>
      </c>
      <c r="M39" s="56" t="s">
        <v>12</v>
      </c>
      <c r="N39" s="56" t="s">
        <v>13</v>
      </c>
      <c r="O39" s="282" t="s">
        <v>14</v>
      </c>
      <c r="P39" s="282" t="s">
        <v>15</v>
      </c>
      <c r="Q39" s="282" t="s">
        <v>16</v>
      </c>
      <c r="R39" s="282" t="s">
        <v>17</v>
      </c>
      <c r="S39" s="282" t="s">
        <v>18</v>
      </c>
      <c r="T39" s="282" t="s">
        <v>7</v>
      </c>
      <c r="U39" s="282" t="s">
        <v>8</v>
      </c>
      <c r="V39" s="17" t="s">
        <v>19</v>
      </c>
      <c r="W39" s="18"/>
      <c r="X39" s="689"/>
    </row>
    <row r="40" spans="1:24" s="9" customFormat="1" ht="19.5" customHeight="1">
      <c r="A40" s="19">
        <v>2</v>
      </c>
      <c r="B40" s="20" t="s">
        <v>62</v>
      </c>
      <c r="C40" s="675"/>
      <c r="D40" s="676"/>
      <c r="E40" s="676"/>
      <c r="F40" s="21"/>
      <c r="G40" s="21"/>
      <c r="H40" s="22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4">
        <v>335000</v>
      </c>
      <c r="W40" s="19" t="s">
        <v>84</v>
      </c>
      <c r="X40" s="25"/>
    </row>
    <row r="41" spans="1:24" s="9" customFormat="1" ht="19.5" customHeight="1">
      <c r="A41" s="19"/>
      <c r="B41" s="20" t="s">
        <v>63</v>
      </c>
      <c r="C41" s="20"/>
      <c r="D41" s="48"/>
      <c r="E41" s="48"/>
      <c r="F41" s="49"/>
      <c r="G41" s="49"/>
      <c r="H41" s="22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4"/>
      <c r="W41" s="19" t="s">
        <v>82</v>
      </c>
      <c r="X41" s="25"/>
    </row>
    <row r="42" spans="1:24" s="9" customFormat="1" ht="19.5" customHeight="1">
      <c r="A42" s="19"/>
      <c r="B42" s="20" t="s">
        <v>272</v>
      </c>
      <c r="C42" s="656" t="s">
        <v>32</v>
      </c>
      <c r="D42" s="657"/>
      <c r="E42" s="657"/>
      <c r="F42" s="53"/>
      <c r="G42" s="26">
        <v>1</v>
      </c>
      <c r="H42" s="22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4"/>
      <c r="W42" s="27"/>
      <c r="X42" s="25"/>
    </row>
    <row r="43" spans="1:24" s="9" customFormat="1" ht="19.5" customHeight="1">
      <c r="A43" s="19"/>
      <c r="B43" s="20"/>
      <c r="C43" s="656" t="s">
        <v>33</v>
      </c>
      <c r="D43" s="657"/>
      <c r="E43" s="657"/>
      <c r="F43" s="53"/>
      <c r="G43" s="25"/>
      <c r="H43" s="22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4"/>
      <c r="W43" s="27"/>
      <c r="X43" s="25"/>
    </row>
    <row r="44" spans="1:24" s="9" customFormat="1" ht="19.5" customHeight="1">
      <c r="A44" s="19"/>
      <c r="B44" s="20" t="s">
        <v>52</v>
      </c>
      <c r="C44" s="668" t="s">
        <v>50</v>
      </c>
      <c r="D44" s="657"/>
      <c r="E44" s="657"/>
      <c r="F44" s="53"/>
      <c r="G44" s="28" t="s">
        <v>48</v>
      </c>
      <c r="H44" s="29">
        <v>5</v>
      </c>
      <c r="I44" s="29"/>
      <c r="J44" s="29">
        <v>7</v>
      </c>
      <c r="K44" s="29"/>
      <c r="L44" s="29">
        <v>2</v>
      </c>
      <c r="M44" s="29"/>
      <c r="N44" s="29">
        <v>4</v>
      </c>
      <c r="O44" s="29"/>
      <c r="P44" s="29">
        <v>5</v>
      </c>
      <c r="Q44" s="29"/>
      <c r="R44" s="29">
        <v>2</v>
      </c>
      <c r="S44" s="29"/>
      <c r="T44" s="283"/>
      <c r="U44" s="283"/>
      <c r="V44" s="30"/>
      <c r="W44" s="27"/>
      <c r="X44" s="25"/>
    </row>
    <row r="45" spans="1:24" s="9" customFormat="1" ht="19.5" customHeight="1">
      <c r="A45" s="19"/>
      <c r="B45" s="20" t="s">
        <v>51</v>
      </c>
      <c r="C45" s="656"/>
      <c r="D45" s="657"/>
      <c r="E45" s="657"/>
      <c r="F45" s="53"/>
      <c r="G45" s="28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83"/>
      <c r="U45" s="283"/>
      <c r="V45" s="30"/>
      <c r="W45" s="27"/>
      <c r="X45" s="25"/>
    </row>
    <row r="46" spans="1:24" s="9" customFormat="1" ht="19.5" customHeight="1">
      <c r="A46" s="19"/>
      <c r="B46" s="20" t="s">
        <v>53</v>
      </c>
      <c r="C46" s="656" t="s">
        <v>36</v>
      </c>
      <c r="D46" s="657"/>
      <c r="E46" s="657"/>
      <c r="F46" s="53"/>
      <c r="G46" s="32">
        <v>1</v>
      </c>
      <c r="H46" s="29"/>
      <c r="I46" s="29">
        <v>29</v>
      </c>
      <c r="J46" s="29"/>
      <c r="K46" s="29">
        <v>30</v>
      </c>
      <c r="L46" s="29"/>
      <c r="M46" s="29">
        <v>25</v>
      </c>
      <c r="N46" s="29"/>
      <c r="O46" s="29">
        <v>27</v>
      </c>
      <c r="P46" s="29"/>
      <c r="Q46" s="29">
        <v>24</v>
      </c>
      <c r="R46" s="29"/>
      <c r="S46" s="29"/>
      <c r="T46" s="283"/>
      <c r="U46" s="283"/>
      <c r="V46" s="30"/>
      <c r="W46" s="27"/>
      <c r="X46" s="25"/>
    </row>
    <row r="47" spans="1:24" s="9" customFormat="1" ht="19.5" customHeight="1">
      <c r="A47" s="19"/>
      <c r="B47" s="20" t="s">
        <v>66</v>
      </c>
      <c r="C47" s="656" t="s">
        <v>273</v>
      </c>
      <c r="D47" s="657"/>
      <c r="E47" s="657"/>
      <c r="F47" s="53"/>
      <c r="G47" s="31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2"/>
      <c r="U47" s="22"/>
      <c r="V47" s="30"/>
      <c r="W47" s="27"/>
      <c r="X47" s="25"/>
    </row>
    <row r="48" spans="1:24" s="9" customFormat="1" ht="19.5" customHeight="1">
      <c r="A48" s="19"/>
      <c r="B48" s="20" t="s">
        <v>67</v>
      </c>
      <c r="C48" s="57" t="s">
        <v>274</v>
      </c>
      <c r="D48" s="50"/>
      <c r="E48" s="50"/>
      <c r="F48" s="53"/>
      <c r="G48" s="31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2"/>
      <c r="U48" s="22"/>
      <c r="V48" s="30"/>
      <c r="W48" s="27"/>
      <c r="X48" s="25"/>
    </row>
    <row r="49" spans="1:24" s="9" customFormat="1" ht="19.5" customHeight="1">
      <c r="A49" s="19"/>
      <c r="B49" s="20" t="s">
        <v>54</v>
      </c>
      <c r="C49" s="656" t="s">
        <v>37</v>
      </c>
      <c r="D49" s="657"/>
      <c r="E49" s="657"/>
      <c r="F49" s="53"/>
      <c r="G49" s="32">
        <v>1</v>
      </c>
      <c r="H49" s="29"/>
      <c r="I49" s="29">
        <v>31</v>
      </c>
      <c r="J49" s="29"/>
      <c r="K49" s="29">
        <v>25</v>
      </c>
      <c r="L49" s="29"/>
      <c r="M49" s="29">
        <v>27</v>
      </c>
      <c r="N49" s="29"/>
      <c r="O49" s="29">
        <v>29</v>
      </c>
      <c r="P49" s="29"/>
      <c r="Q49" s="29">
        <v>28</v>
      </c>
      <c r="R49" s="29"/>
      <c r="S49" s="29"/>
      <c r="T49" s="283"/>
      <c r="U49" s="283"/>
      <c r="V49" s="30"/>
      <c r="W49" s="27"/>
      <c r="X49" s="25"/>
    </row>
    <row r="50" spans="1:24" s="9" customFormat="1" ht="19.5" customHeight="1">
      <c r="A50" s="19"/>
      <c r="B50" s="20"/>
      <c r="C50" s="656" t="s">
        <v>38</v>
      </c>
      <c r="D50" s="657"/>
      <c r="E50" s="657"/>
      <c r="F50" s="53"/>
      <c r="G50" s="3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2"/>
      <c r="U50" s="22"/>
      <c r="V50" s="30"/>
      <c r="W50" s="27"/>
      <c r="X50" s="25"/>
    </row>
    <row r="51" spans="1:24" s="9" customFormat="1" ht="19.5" customHeight="1">
      <c r="A51" s="19"/>
      <c r="B51" s="20" t="s">
        <v>97</v>
      </c>
      <c r="C51" s="668" t="s">
        <v>93</v>
      </c>
      <c r="D51" s="657"/>
      <c r="E51" s="657"/>
      <c r="F51" s="53"/>
      <c r="G51" s="33"/>
      <c r="H51" s="29">
        <f>5+5</f>
        <v>10</v>
      </c>
      <c r="I51" s="29"/>
      <c r="J51" s="29">
        <f>7+5</f>
        <v>12</v>
      </c>
      <c r="K51" s="29"/>
      <c r="L51" s="29">
        <f>2+5</f>
        <v>7</v>
      </c>
      <c r="M51" s="29"/>
      <c r="N51" s="29">
        <f>4+5</f>
        <v>9</v>
      </c>
      <c r="O51" s="29"/>
      <c r="P51" s="29">
        <f>5+5</f>
        <v>10</v>
      </c>
      <c r="Q51" s="29"/>
      <c r="R51" s="29">
        <f>2+5</f>
        <v>7</v>
      </c>
      <c r="S51" s="29"/>
      <c r="T51" s="283"/>
      <c r="U51" s="283"/>
      <c r="V51" s="30"/>
      <c r="W51" s="27"/>
      <c r="X51" s="25"/>
    </row>
    <row r="52" spans="1:24" s="9" customFormat="1" ht="19.5" customHeight="1">
      <c r="A52" s="19"/>
      <c r="B52" s="20"/>
      <c r="C52" s="656" t="s">
        <v>88</v>
      </c>
      <c r="D52" s="657"/>
      <c r="E52" s="657"/>
      <c r="F52" s="53"/>
      <c r="G52" s="3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2"/>
      <c r="U52" s="22"/>
      <c r="V52" s="30"/>
      <c r="W52" s="27"/>
      <c r="X52" s="25"/>
    </row>
    <row r="53" spans="1:24" s="9" customFormat="1" ht="19.5" customHeight="1">
      <c r="A53" s="19"/>
      <c r="B53" s="20" t="s">
        <v>98</v>
      </c>
      <c r="C53" s="656" t="s">
        <v>39</v>
      </c>
      <c r="D53" s="657"/>
      <c r="E53" s="657"/>
      <c r="F53" s="53"/>
      <c r="G53" s="32">
        <v>1</v>
      </c>
      <c r="H53" s="29">
        <f>5+7</f>
        <v>12</v>
      </c>
      <c r="I53" s="29"/>
      <c r="J53" s="29">
        <f>7+7</f>
        <v>14</v>
      </c>
      <c r="K53" s="29"/>
      <c r="L53" s="29">
        <f>2+7</f>
        <v>9</v>
      </c>
      <c r="M53" s="29"/>
      <c r="N53" s="29">
        <f>4+7</f>
        <v>11</v>
      </c>
      <c r="O53" s="29"/>
      <c r="P53" s="29">
        <f>5+7</f>
        <v>12</v>
      </c>
      <c r="Q53" s="29"/>
      <c r="R53" s="29">
        <f>2+7</f>
        <v>9</v>
      </c>
      <c r="S53" s="29"/>
      <c r="T53" s="283"/>
      <c r="U53" s="283"/>
      <c r="V53" s="30"/>
      <c r="W53" s="27"/>
      <c r="X53" s="25"/>
    </row>
    <row r="54" spans="1:24" s="9" customFormat="1" ht="19.5" customHeight="1">
      <c r="A54" s="19"/>
      <c r="B54" s="20"/>
      <c r="C54" s="656" t="s">
        <v>40</v>
      </c>
      <c r="D54" s="657"/>
      <c r="E54" s="657"/>
      <c r="F54" s="53"/>
      <c r="G54" s="3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2"/>
      <c r="U54" s="22"/>
      <c r="V54" s="30"/>
      <c r="W54" s="27"/>
      <c r="X54" s="25"/>
    </row>
    <row r="55" spans="1:24" s="9" customFormat="1" ht="19.5" customHeight="1">
      <c r="A55" s="19"/>
      <c r="B55" s="20" t="s">
        <v>75</v>
      </c>
      <c r="C55" s="656" t="s">
        <v>41</v>
      </c>
      <c r="D55" s="657"/>
      <c r="E55" s="657"/>
      <c r="F55" s="53"/>
      <c r="G55" s="32">
        <v>1</v>
      </c>
      <c r="H55" s="29">
        <f>5+15</f>
        <v>20</v>
      </c>
      <c r="I55" s="29"/>
      <c r="J55" s="29">
        <f>15</f>
        <v>15</v>
      </c>
      <c r="K55" s="29"/>
      <c r="L55" s="29">
        <f>2+15</f>
        <v>17</v>
      </c>
      <c r="M55" s="29"/>
      <c r="N55" s="29">
        <f>4+15</f>
        <v>19</v>
      </c>
      <c r="O55" s="29"/>
      <c r="P55" s="29">
        <f>5+15</f>
        <v>20</v>
      </c>
      <c r="Q55" s="29"/>
      <c r="R55" s="29">
        <f>5+15</f>
        <v>20</v>
      </c>
      <c r="S55" s="29"/>
      <c r="T55" s="283"/>
      <c r="U55" s="283"/>
      <c r="V55" s="34"/>
      <c r="W55" s="25"/>
      <c r="X55" s="25"/>
    </row>
    <row r="56" spans="1:24" s="9" customFormat="1" ht="19.5" customHeight="1">
      <c r="A56" s="19"/>
      <c r="B56" s="20"/>
      <c r="C56" s="656" t="s">
        <v>42</v>
      </c>
      <c r="D56" s="657"/>
      <c r="E56" s="657"/>
      <c r="F56" s="53"/>
      <c r="G56" s="25"/>
      <c r="H56" s="22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35"/>
      <c r="W56" s="27"/>
      <c r="X56" s="25"/>
    </row>
    <row r="57" spans="1:24" s="9" customFormat="1" ht="19.5" customHeight="1">
      <c r="A57" s="19"/>
      <c r="B57" s="20" t="s">
        <v>77</v>
      </c>
      <c r="C57" s="668" t="s">
        <v>78</v>
      </c>
      <c r="D57" s="657"/>
      <c r="E57" s="657"/>
      <c r="F57" s="53"/>
      <c r="G57" s="32">
        <v>0.8</v>
      </c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35"/>
      <c r="W57" s="27"/>
      <c r="X57" s="25"/>
    </row>
    <row r="58" spans="1:24" s="9" customFormat="1" ht="19.5" customHeight="1">
      <c r="A58" s="19"/>
      <c r="B58" s="20" t="s">
        <v>80</v>
      </c>
      <c r="C58" s="656" t="s">
        <v>79</v>
      </c>
      <c r="D58" s="657"/>
      <c r="E58" s="657"/>
      <c r="F58" s="53"/>
      <c r="G58" s="25"/>
      <c r="H58" s="22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35"/>
      <c r="W58" s="27"/>
      <c r="X58" s="25"/>
    </row>
    <row r="59" spans="1:24" s="9" customFormat="1" ht="19.5" customHeight="1">
      <c r="A59" s="19"/>
      <c r="B59" s="20" t="s">
        <v>81</v>
      </c>
      <c r="C59" s="656" t="s">
        <v>86</v>
      </c>
      <c r="D59" s="657"/>
      <c r="E59" s="657"/>
      <c r="F59" s="53"/>
      <c r="G59" s="25"/>
      <c r="H59" s="22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35"/>
      <c r="W59" s="27"/>
      <c r="X59" s="25"/>
    </row>
    <row r="60" spans="1:24" s="9" customFormat="1" ht="19.5" customHeight="1">
      <c r="A60" s="35"/>
      <c r="B60" s="20" t="s">
        <v>76</v>
      </c>
      <c r="C60" s="656" t="s">
        <v>43</v>
      </c>
      <c r="D60" s="657"/>
      <c r="E60" s="657"/>
      <c r="F60" s="53"/>
      <c r="G60" s="29" t="s">
        <v>49</v>
      </c>
      <c r="H60" s="22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35"/>
      <c r="W60" s="27"/>
      <c r="X60" s="25"/>
    </row>
    <row r="61" spans="1:24" s="9" customFormat="1" ht="19.5" customHeight="1">
      <c r="A61" s="35"/>
      <c r="B61" s="51"/>
      <c r="C61" s="656"/>
      <c r="D61" s="657"/>
      <c r="E61" s="657"/>
      <c r="F61" s="53"/>
      <c r="G61" s="25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35"/>
      <c r="W61" s="25"/>
      <c r="X61" s="25"/>
    </row>
    <row r="62" spans="1:24" s="9" customFormat="1" ht="19.5" customHeight="1">
      <c r="A62" s="37"/>
      <c r="B62" s="38"/>
      <c r="C62" s="669"/>
      <c r="D62" s="670"/>
      <c r="E62" s="670"/>
      <c r="F62" s="54"/>
      <c r="G62" s="39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1"/>
      <c r="W62" s="42"/>
      <c r="X62" s="42"/>
    </row>
    <row r="74" spans="1:24" ht="5.25" customHeight="1"/>
    <row r="75" spans="1:24" ht="18.75" customHeight="1">
      <c r="A75" s="671" t="s">
        <v>691</v>
      </c>
      <c r="B75" s="672"/>
      <c r="C75" s="672"/>
      <c r="D75" s="672"/>
      <c r="E75" s="672"/>
      <c r="F75" s="672"/>
      <c r="G75" s="672"/>
      <c r="H75" s="672"/>
      <c r="I75" s="672"/>
      <c r="J75" s="672"/>
      <c r="K75" s="672"/>
      <c r="L75" s="672"/>
      <c r="M75" s="672"/>
      <c r="N75" s="672"/>
      <c r="O75" s="672"/>
      <c r="P75" s="672"/>
      <c r="Q75" s="672"/>
      <c r="R75" s="672"/>
      <c r="S75" s="672"/>
      <c r="T75" s="672"/>
      <c r="U75" s="672"/>
      <c r="V75" s="672"/>
      <c r="W75" s="672"/>
      <c r="X75" s="672"/>
    </row>
  </sheetData>
  <mergeCells count="73">
    <mergeCell ref="A75:X75"/>
    <mergeCell ref="A37:A39"/>
    <mergeCell ref="C37:E39"/>
    <mergeCell ref="F37:G37"/>
    <mergeCell ref="H37:U37"/>
    <mergeCell ref="X37:X39"/>
    <mergeCell ref="F38:F39"/>
    <mergeCell ref="G38:G39"/>
    <mergeCell ref="H38:N38"/>
    <mergeCell ref="O38:U38"/>
    <mergeCell ref="C53:E53"/>
    <mergeCell ref="C40:E40"/>
    <mergeCell ref="C42:E42"/>
    <mergeCell ref="C43:E43"/>
    <mergeCell ref="C50:E50"/>
    <mergeCell ref="C51:E51"/>
    <mergeCell ref="F13:F14"/>
    <mergeCell ref="G13:G14"/>
    <mergeCell ref="F9:J9"/>
    <mergeCell ref="F10:S10"/>
    <mergeCell ref="H13:N13"/>
    <mergeCell ref="O13:U13"/>
    <mergeCell ref="H4:P4"/>
    <mergeCell ref="E4:G4"/>
    <mergeCell ref="F6:J6"/>
    <mergeCell ref="F7:J7"/>
    <mergeCell ref="F12:G12"/>
    <mergeCell ref="H12:U12"/>
    <mergeCell ref="C52:E52"/>
    <mergeCell ref="C44:E44"/>
    <mergeCell ref="C45:E45"/>
    <mergeCell ref="C46:E46"/>
    <mergeCell ref="C47:E47"/>
    <mergeCell ref="C49:E49"/>
    <mergeCell ref="C54:E54"/>
    <mergeCell ref="C55:E55"/>
    <mergeCell ref="C56:E56"/>
    <mergeCell ref="C60:E60"/>
    <mergeCell ref="C61:E61"/>
    <mergeCell ref="C62:E62"/>
    <mergeCell ref="C57:E57"/>
    <mergeCell ref="C58:E58"/>
    <mergeCell ref="C59:E59"/>
    <mergeCell ref="A1:X1"/>
    <mergeCell ref="A2:X2"/>
    <mergeCell ref="C15:E15"/>
    <mergeCell ref="C21:E21"/>
    <mergeCell ref="C22:E22"/>
    <mergeCell ref="C12:E14"/>
    <mergeCell ref="A6:C6"/>
    <mergeCell ref="C16:E16"/>
    <mergeCell ref="E5:R5"/>
    <mergeCell ref="X12:X14"/>
    <mergeCell ref="C18:E18"/>
    <mergeCell ref="C19:E19"/>
    <mergeCell ref="A8:C8"/>
    <mergeCell ref="C17:E17"/>
    <mergeCell ref="C20:E20"/>
    <mergeCell ref="A12:A14"/>
    <mergeCell ref="A9:C9"/>
    <mergeCell ref="C34:E34"/>
    <mergeCell ref="A36:X36"/>
    <mergeCell ref="C30:E30"/>
    <mergeCell ref="C32:E32"/>
    <mergeCell ref="C25:E25"/>
    <mergeCell ref="C33:E33"/>
    <mergeCell ref="C23:E23"/>
    <mergeCell ref="C26:E26"/>
    <mergeCell ref="C27:E27"/>
    <mergeCell ref="C24:E24"/>
    <mergeCell ref="C31:E31"/>
    <mergeCell ref="C29:E29"/>
    <mergeCell ref="C28:E28"/>
  </mergeCells>
  <pageMargins left="0.25" right="0.15748031496062992" top="0.39370078740157483" bottom="0.19685039370078741" header="0.31496062992125984" footer="3.937007874015748E-2"/>
  <pageSetup paperSize="9" scale="79" orientation="landscape" r:id="rId1"/>
  <headerFooter scaleWithDoc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Y37"/>
  <sheetViews>
    <sheetView workbookViewId="0">
      <selection activeCell="A36" sqref="A36:X36"/>
    </sheetView>
  </sheetViews>
  <sheetFormatPr defaultRowHeight="15.75" customHeight="1"/>
  <cols>
    <col min="1" max="1" width="7.1640625" style="9" customWidth="1"/>
    <col min="2" max="2" width="62.33203125" style="9" customWidth="1"/>
    <col min="3" max="3" width="39.83203125" style="9" customWidth="1"/>
    <col min="4" max="4" width="10.83203125" style="9" customWidth="1"/>
    <col min="5" max="5" width="10.1640625" style="9" customWidth="1"/>
    <col min="6" max="15" width="3.83203125" style="8" customWidth="1"/>
    <col min="16" max="18" width="3.6640625" style="8" customWidth="1"/>
    <col min="19" max="19" width="3.83203125" style="8" customWidth="1"/>
    <col min="20" max="20" width="10.5" style="9" customWidth="1"/>
    <col min="21" max="21" width="12.83203125" style="9" customWidth="1"/>
    <col min="22" max="22" width="10.5" style="9" customWidth="1"/>
    <col min="23" max="16384" width="9.33203125" style="9"/>
  </cols>
  <sheetData>
    <row r="1" spans="1:25" s="2" customFormat="1" ht="29.25" customHeight="1">
      <c r="A1" s="640" t="s">
        <v>83</v>
      </c>
      <c r="B1" s="640"/>
      <c r="C1" s="640"/>
      <c r="D1" s="640"/>
      <c r="E1" s="640"/>
      <c r="F1" s="640"/>
      <c r="G1" s="640"/>
      <c r="H1" s="640"/>
      <c r="I1" s="640"/>
      <c r="J1" s="640"/>
      <c r="K1" s="640"/>
      <c r="L1" s="640"/>
      <c r="M1" s="640"/>
      <c r="N1" s="640"/>
      <c r="O1" s="640"/>
      <c r="P1" s="640"/>
      <c r="Q1" s="640"/>
      <c r="R1" s="640"/>
      <c r="S1" s="640"/>
      <c r="T1" s="640"/>
      <c r="U1" s="640"/>
      <c r="V1" s="640"/>
      <c r="W1" s="640"/>
      <c r="X1" s="640"/>
      <c r="Y1" s="640"/>
    </row>
    <row r="2" spans="1:25" s="2" customFormat="1" ht="29.25" customHeight="1">
      <c r="A2" s="641" t="s">
        <v>22</v>
      </c>
      <c r="B2" s="641"/>
      <c r="C2" s="641"/>
      <c r="D2" s="641"/>
      <c r="E2" s="641"/>
      <c r="F2" s="641"/>
      <c r="G2" s="641"/>
      <c r="H2" s="641"/>
      <c r="I2" s="641"/>
      <c r="J2" s="641"/>
      <c r="K2" s="641"/>
      <c r="L2" s="641"/>
      <c r="M2" s="641"/>
      <c r="N2" s="641"/>
      <c r="O2" s="641"/>
      <c r="P2" s="641"/>
      <c r="Q2" s="641"/>
      <c r="R2" s="641"/>
      <c r="S2" s="641"/>
      <c r="T2" s="641"/>
      <c r="U2" s="641"/>
      <c r="V2" s="641"/>
      <c r="W2" s="641"/>
      <c r="X2" s="641"/>
      <c r="Y2" s="641"/>
    </row>
    <row r="3" spans="1:25" ht="18.75" customHeight="1">
      <c r="A3" s="4" t="s">
        <v>460</v>
      </c>
      <c r="B3" s="4"/>
      <c r="C3" s="4"/>
      <c r="D3" s="4"/>
      <c r="E3" s="614" t="s">
        <v>462</v>
      </c>
      <c r="F3" s="605"/>
      <c r="G3" s="605"/>
      <c r="H3" s="605"/>
      <c r="I3" s="605"/>
      <c r="J3" s="605"/>
      <c r="K3" s="605"/>
      <c r="L3" s="7"/>
      <c r="M3" s="7"/>
      <c r="N3" s="4"/>
      <c r="O3" s="9" t="s">
        <v>408</v>
      </c>
      <c r="P3" s="4"/>
      <c r="Q3" s="4"/>
      <c r="R3" s="4"/>
      <c r="S3" s="4"/>
      <c r="V3" s="4"/>
    </row>
    <row r="4" spans="1:25" s="4" customFormat="1" ht="18.75" customHeight="1">
      <c r="A4" s="4" t="s">
        <v>0</v>
      </c>
      <c r="F4" s="7"/>
      <c r="G4" s="9" t="s">
        <v>409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25" s="4" customFormat="1" ht="18.75" customHeight="1">
      <c r="A5" s="9"/>
      <c r="B5" s="9" t="s">
        <v>410</v>
      </c>
      <c r="C5" s="9"/>
      <c r="D5" s="9"/>
      <c r="F5" s="7"/>
      <c r="G5" s="8" t="s">
        <v>411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V5" s="9"/>
    </row>
    <row r="6" spans="1:25" ht="18.75" customHeight="1">
      <c r="B6" s="9" t="s">
        <v>412</v>
      </c>
      <c r="C6" s="8"/>
      <c r="D6" s="8"/>
      <c r="E6" s="4" t="s">
        <v>25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4"/>
    </row>
    <row r="7" spans="1:25" ht="18.75" customHeight="1">
      <c r="B7" s="9" t="s">
        <v>413</v>
      </c>
      <c r="C7" s="331"/>
      <c r="D7" s="331"/>
      <c r="F7" s="8" t="s">
        <v>414</v>
      </c>
    </row>
    <row r="8" spans="1:25" ht="18.75" customHeight="1">
      <c r="B8" s="9" t="s">
        <v>415</v>
      </c>
      <c r="C8" s="331"/>
      <c r="D8" s="331"/>
      <c r="F8" s="8" t="s">
        <v>416</v>
      </c>
    </row>
    <row r="9" spans="1:25" ht="18.75" customHeight="1">
      <c r="B9" s="9" t="s">
        <v>417</v>
      </c>
      <c r="C9" s="182"/>
      <c r="D9" s="182"/>
      <c r="E9" s="9" t="s">
        <v>461</v>
      </c>
    </row>
    <row r="10" spans="1:25" ht="18.75" customHeight="1">
      <c r="B10" s="182" t="s">
        <v>419</v>
      </c>
      <c r="F10" s="8" t="s">
        <v>420</v>
      </c>
    </row>
    <row r="11" spans="1:25" ht="18.75" customHeight="1">
      <c r="A11" s="4" t="s">
        <v>20</v>
      </c>
      <c r="E11" s="8"/>
      <c r="F11" s="8" t="s">
        <v>421</v>
      </c>
    </row>
    <row r="12" spans="1:25" ht="18.75" customHeight="1">
      <c r="A12" s="614" t="s">
        <v>400</v>
      </c>
      <c r="B12" s="614"/>
      <c r="C12" s="614"/>
      <c r="F12" s="332"/>
      <c r="G12" s="333"/>
      <c r="H12" s="333"/>
      <c r="I12" s="333"/>
      <c r="J12" s="333"/>
      <c r="K12" s="333"/>
      <c r="L12" s="333"/>
      <c r="M12" s="333"/>
      <c r="N12" s="333"/>
      <c r="O12" s="333"/>
      <c r="P12" s="333"/>
      <c r="Q12" s="333"/>
      <c r="R12" s="333"/>
      <c r="S12" s="333"/>
      <c r="T12" s="333"/>
      <c r="U12" s="333"/>
      <c r="V12" s="333"/>
    </row>
    <row r="13" spans="1:25" ht="18.75" customHeight="1">
      <c r="A13" s="604" t="s">
        <v>29</v>
      </c>
      <c r="B13" s="604"/>
      <c r="C13" s="604"/>
      <c r="F13" s="333"/>
      <c r="G13" s="333"/>
      <c r="H13" s="333"/>
      <c r="I13" s="333"/>
      <c r="J13" s="333"/>
      <c r="K13" s="333"/>
      <c r="L13" s="333"/>
      <c r="M13" s="333"/>
      <c r="N13" s="333"/>
      <c r="O13" s="333"/>
      <c r="P13" s="333"/>
      <c r="Q13" s="333"/>
      <c r="R13" s="333"/>
      <c r="S13" s="333"/>
      <c r="T13" s="333"/>
      <c r="U13" s="333"/>
      <c r="V13" s="333"/>
    </row>
    <row r="14" spans="1:25" ht="18.75" customHeight="1">
      <c r="F14" s="334"/>
      <c r="G14" s="334"/>
      <c r="H14" s="334"/>
      <c r="I14" s="334"/>
      <c r="J14" s="334"/>
      <c r="K14" s="334"/>
      <c r="L14" s="334"/>
      <c r="M14" s="334"/>
      <c r="N14" s="334"/>
      <c r="O14" s="334"/>
      <c r="P14" s="334"/>
      <c r="Q14" s="334"/>
      <c r="R14" s="334"/>
      <c r="S14" s="334"/>
      <c r="T14" s="334"/>
      <c r="U14" s="334"/>
      <c r="V14" s="334"/>
    </row>
    <row r="15" spans="1:25" ht="18.75" customHeight="1">
      <c r="A15" s="355"/>
      <c r="B15" s="11"/>
      <c r="C15" s="12"/>
      <c r="D15" s="645" t="s">
        <v>4</v>
      </c>
      <c r="E15" s="646"/>
      <c r="F15" s="611" t="s">
        <v>1</v>
      </c>
      <c r="G15" s="648"/>
      <c r="H15" s="648"/>
      <c r="I15" s="648"/>
      <c r="J15" s="648"/>
      <c r="K15" s="648"/>
      <c r="L15" s="648"/>
      <c r="M15" s="648"/>
      <c r="N15" s="648"/>
      <c r="O15" s="648"/>
      <c r="P15" s="648"/>
      <c r="Q15" s="648"/>
      <c r="R15" s="648"/>
      <c r="S15" s="646"/>
      <c r="T15" s="11"/>
      <c r="U15" s="13"/>
      <c r="V15" s="356"/>
    </row>
    <row r="16" spans="1:25" ht="18.75" customHeight="1">
      <c r="A16" s="357" t="s">
        <v>424</v>
      </c>
      <c r="B16" s="14" t="s">
        <v>2</v>
      </c>
      <c r="C16" s="14" t="s">
        <v>3</v>
      </c>
      <c r="D16" s="615" t="s">
        <v>89</v>
      </c>
      <c r="E16" s="615" t="s">
        <v>90</v>
      </c>
      <c r="F16" s="611" t="s">
        <v>68</v>
      </c>
      <c r="G16" s="612"/>
      <c r="H16" s="612"/>
      <c r="I16" s="612"/>
      <c r="J16" s="612"/>
      <c r="K16" s="612"/>
      <c r="L16" s="613"/>
      <c r="M16" s="611" t="s">
        <v>91</v>
      </c>
      <c r="N16" s="612"/>
      <c r="O16" s="612"/>
      <c r="P16" s="612"/>
      <c r="Q16" s="612"/>
      <c r="R16" s="612"/>
      <c r="S16" s="613"/>
      <c r="T16" s="358" t="s">
        <v>5</v>
      </c>
      <c r="U16" s="15" t="s">
        <v>6</v>
      </c>
      <c r="V16" s="359" t="s">
        <v>23</v>
      </c>
    </row>
    <row r="17" spans="1:22" ht="18.75" customHeight="1">
      <c r="A17" s="360"/>
      <c r="B17" s="16"/>
      <c r="C17" s="17"/>
      <c r="D17" s="647"/>
      <c r="E17" s="647"/>
      <c r="F17" s="361" t="s">
        <v>7</v>
      </c>
      <c r="G17" s="361" t="s">
        <v>8</v>
      </c>
      <c r="H17" s="361" t="s">
        <v>9</v>
      </c>
      <c r="I17" s="361" t="s">
        <v>10</v>
      </c>
      <c r="J17" s="361" t="s">
        <v>11</v>
      </c>
      <c r="K17" s="361" t="s">
        <v>12</v>
      </c>
      <c r="L17" s="361" t="s">
        <v>13</v>
      </c>
      <c r="M17" s="361" t="s">
        <v>14</v>
      </c>
      <c r="N17" s="361" t="s">
        <v>15</v>
      </c>
      <c r="O17" s="361" t="s">
        <v>16</v>
      </c>
      <c r="P17" s="361" t="s">
        <v>17</v>
      </c>
      <c r="Q17" s="361" t="s">
        <v>18</v>
      </c>
      <c r="R17" s="361" t="s">
        <v>7</v>
      </c>
      <c r="S17" s="361" t="s">
        <v>8</v>
      </c>
      <c r="T17" s="16"/>
      <c r="U17" s="18"/>
      <c r="V17" s="362"/>
    </row>
    <row r="18" spans="1:22" s="341" customFormat="1" ht="18.75" customHeight="1">
      <c r="A18" s="335">
        <v>1</v>
      </c>
      <c r="B18" s="336" t="s">
        <v>425</v>
      </c>
      <c r="C18" s="337"/>
      <c r="D18" s="338"/>
      <c r="E18" s="338"/>
      <c r="F18" s="339"/>
      <c r="G18" s="339"/>
      <c r="H18" s="339"/>
      <c r="I18" s="339"/>
      <c r="J18" s="339"/>
      <c r="K18" s="339"/>
      <c r="L18" s="339"/>
      <c r="M18" s="339"/>
      <c r="N18" s="339"/>
      <c r="O18" s="339"/>
      <c r="P18" s="339"/>
      <c r="Q18" s="339"/>
      <c r="R18" s="339"/>
      <c r="S18" s="339"/>
      <c r="T18" s="340"/>
      <c r="U18" s="348" t="s">
        <v>426</v>
      </c>
      <c r="V18" s="363"/>
    </row>
    <row r="19" spans="1:22" ht="18.75" customHeight="1">
      <c r="A19" s="35"/>
      <c r="B19" s="342" t="s">
        <v>427</v>
      </c>
      <c r="C19" s="343" t="s">
        <v>428</v>
      </c>
      <c r="D19" s="343"/>
      <c r="E19" s="344">
        <v>52</v>
      </c>
      <c r="F19" s="23"/>
      <c r="G19" s="23"/>
      <c r="H19" s="23"/>
      <c r="I19" s="345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346" t="s">
        <v>429</v>
      </c>
      <c r="U19" s="364" t="s">
        <v>430</v>
      </c>
      <c r="V19" s="348"/>
    </row>
    <row r="20" spans="1:22" ht="18.75" customHeight="1">
      <c r="A20" s="19"/>
      <c r="B20" s="342"/>
      <c r="C20" s="343"/>
      <c r="D20" s="343"/>
      <c r="E20" s="344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347"/>
      <c r="U20" s="364" t="s">
        <v>431</v>
      </c>
      <c r="V20" s="348"/>
    </row>
    <row r="21" spans="1:22" ht="18.75" customHeight="1">
      <c r="A21" s="19"/>
      <c r="B21" s="53" t="s">
        <v>432</v>
      </c>
      <c r="C21" s="25" t="s">
        <v>433</v>
      </c>
      <c r="D21" s="25"/>
      <c r="E21" s="35">
        <v>15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4">
        <v>20200</v>
      </c>
      <c r="U21" s="348" t="s">
        <v>434</v>
      </c>
      <c r="V21" s="348"/>
    </row>
    <row r="22" spans="1:22" ht="18.75" customHeight="1">
      <c r="A22" s="35"/>
      <c r="B22" s="25" t="s">
        <v>435</v>
      </c>
      <c r="C22" s="25" t="s">
        <v>436</v>
      </c>
      <c r="D22" s="25"/>
      <c r="E22" s="24">
        <v>6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4">
        <v>10000</v>
      </c>
      <c r="U22" s="348" t="s">
        <v>434</v>
      </c>
      <c r="V22" s="348"/>
    </row>
    <row r="23" spans="1:22" ht="18.75" customHeight="1">
      <c r="A23" s="35"/>
      <c r="B23" s="53" t="s">
        <v>437</v>
      </c>
      <c r="C23" s="25" t="s">
        <v>438</v>
      </c>
      <c r="D23" s="25"/>
      <c r="E23" s="24">
        <v>5000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4">
        <v>85600</v>
      </c>
      <c r="U23" s="348" t="s">
        <v>439</v>
      </c>
      <c r="V23" s="348"/>
    </row>
    <row r="24" spans="1:22" ht="18.75" customHeight="1">
      <c r="A24" s="35">
        <v>2</v>
      </c>
      <c r="B24" s="348" t="s">
        <v>422</v>
      </c>
      <c r="C24" s="348" t="s">
        <v>440</v>
      </c>
      <c r="D24" s="170"/>
      <c r="E24" s="35">
        <v>100</v>
      </c>
      <c r="F24" s="349"/>
      <c r="G24" s="349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  <c r="S24" s="349"/>
      <c r="T24" s="350"/>
      <c r="U24" s="348" t="s">
        <v>441</v>
      </c>
      <c r="V24" s="348"/>
    </row>
    <row r="25" spans="1:22" ht="18.75" customHeight="1">
      <c r="A25" s="35">
        <v>3</v>
      </c>
      <c r="B25" s="25" t="s">
        <v>423</v>
      </c>
      <c r="C25" s="25"/>
      <c r="D25" s="25"/>
      <c r="E25" s="35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5"/>
      <c r="U25" s="348"/>
      <c r="V25" s="348"/>
    </row>
    <row r="26" spans="1:22" ht="18.75" customHeight="1">
      <c r="A26" s="35"/>
      <c r="B26" s="53" t="s">
        <v>442</v>
      </c>
      <c r="C26" s="25" t="s">
        <v>443</v>
      </c>
      <c r="D26" s="25"/>
      <c r="E26" s="35">
        <v>100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5"/>
      <c r="U26" s="348" t="s">
        <v>444</v>
      </c>
      <c r="V26" s="348"/>
    </row>
    <row r="27" spans="1:22" ht="18.75" customHeight="1">
      <c r="A27" s="35"/>
      <c r="B27" s="53" t="s">
        <v>445</v>
      </c>
      <c r="C27" s="25" t="s">
        <v>443</v>
      </c>
      <c r="D27" s="25"/>
      <c r="E27" s="35">
        <v>100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5"/>
      <c r="U27" s="348" t="s">
        <v>446</v>
      </c>
      <c r="V27" s="348"/>
    </row>
    <row r="28" spans="1:22" ht="18.75" customHeight="1">
      <c r="A28" s="35"/>
      <c r="B28" s="53" t="s">
        <v>447</v>
      </c>
      <c r="C28" s="25" t="s">
        <v>443</v>
      </c>
      <c r="D28" s="25"/>
      <c r="E28" s="35">
        <v>50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5"/>
      <c r="U28" s="348" t="s">
        <v>448</v>
      </c>
      <c r="V28" s="348"/>
    </row>
    <row r="29" spans="1:22" ht="18.75" customHeight="1">
      <c r="A29" s="35"/>
      <c r="B29" s="53" t="s">
        <v>449</v>
      </c>
      <c r="C29" s="25" t="s">
        <v>443</v>
      </c>
      <c r="D29" s="25"/>
      <c r="E29" s="35">
        <v>50</v>
      </c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5"/>
      <c r="U29" s="348" t="s">
        <v>448</v>
      </c>
      <c r="V29" s="348"/>
    </row>
    <row r="30" spans="1:22" ht="18.75" customHeight="1">
      <c r="A30" s="35"/>
      <c r="B30" s="53" t="s">
        <v>450</v>
      </c>
      <c r="C30" s="25" t="s">
        <v>443</v>
      </c>
      <c r="D30" s="25"/>
      <c r="E30" s="35">
        <v>4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5"/>
      <c r="U30" s="348" t="s">
        <v>451</v>
      </c>
      <c r="V30" s="348"/>
    </row>
    <row r="31" spans="1:22" ht="18.75" customHeight="1">
      <c r="A31" s="35"/>
      <c r="B31" s="53" t="s">
        <v>452</v>
      </c>
      <c r="C31" s="25" t="s">
        <v>453</v>
      </c>
      <c r="D31" s="25"/>
      <c r="E31" s="35">
        <v>1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5"/>
      <c r="U31" s="348" t="s">
        <v>446</v>
      </c>
      <c r="V31" s="348"/>
    </row>
    <row r="32" spans="1:22" ht="18.75" customHeight="1">
      <c r="A32" s="35"/>
      <c r="B32" s="53" t="s">
        <v>454</v>
      </c>
      <c r="C32" s="25" t="s">
        <v>455</v>
      </c>
      <c r="D32" s="25"/>
      <c r="E32" s="35">
        <v>7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5"/>
      <c r="U32" s="348" t="s">
        <v>451</v>
      </c>
      <c r="V32" s="348"/>
    </row>
    <row r="33" spans="1:24" ht="18.75" customHeight="1">
      <c r="A33" s="35"/>
      <c r="B33" s="53" t="s">
        <v>456</v>
      </c>
      <c r="C33" s="25" t="s">
        <v>457</v>
      </c>
      <c r="D33" s="354"/>
      <c r="E33" s="351">
        <v>180000</v>
      </c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5"/>
      <c r="U33" s="348" t="s">
        <v>451</v>
      </c>
      <c r="V33" s="348"/>
    </row>
    <row r="34" spans="1:24" ht="18.75" customHeight="1">
      <c r="A34" s="198"/>
      <c r="B34" s="352" t="s">
        <v>458</v>
      </c>
      <c r="C34" s="42" t="s">
        <v>459</v>
      </c>
      <c r="D34" s="42"/>
      <c r="E34" s="353">
        <v>10500</v>
      </c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  <c r="T34" s="42"/>
      <c r="U34" s="365" t="s">
        <v>446</v>
      </c>
      <c r="V34" s="365"/>
    </row>
    <row r="35" spans="1:24" ht="10.5" customHeight="1"/>
    <row r="36" spans="1:24" ht="21.75" customHeight="1">
      <c r="A36" s="671" t="s">
        <v>692</v>
      </c>
      <c r="B36" s="672"/>
      <c r="C36" s="672"/>
      <c r="D36" s="672"/>
      <c r="E36" s="672"/>
      <c r="F36" s="672"/>
      <c r="G36" s="672"/>
      <c r="H36" s="672"/>
      <c r="I36" s="672"/>
      <c r="J36" s="672"/>
      <c r="K36" s="672"/>
      <c r="L36" s="672"/>
      <c r="M36" s="672"/>
      <c r="N36" s="672"/>
      <c r="O36" s="672"/>
      <c r="P36" s="672"/>
      <c r="Q36" s="672"/>
      <c r="R36" s="672"/>
      <c r="S36" s="672"/>
      <c r="T36" s="672"/>
      <c r="U36" s="672"/>
      <c r="V36" s="672"/>
      <c r="W36" s="672"/>
      <c r="X36" s="672"/>
    </row>
    <row r="37" spans="1:24" ht="15.75" customHeight="1">
      <c r="A37" s="47"/>
      <c r="B37" s="47"/>
      <c r="C37" s="47"/>
      <c r="D37" s="47"/>
      <c r="E37" s="47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7"/>
      <c r="U37" s="47"/>
      <c r="V37" s="47"/>
    </row>
  </sheetData>
  <mergeCells count="12">
    <mergeCell ref="A1:Y1"/>
    <mergeCell ref="A2:Y2"/>
    <mergeCell ref="E3:K3"/>
    <mergeCell ref="A12:C12"/>
    <mergeCell ref="A36:X36"/>
    <mergeCell ref="A13:C13"/>
    <mergeCell ref="F15:S15"/>
    <mergeCell ref="D15:E15"/>
    <mergeCell ref="D16:D17"/>
    <mergeCell ref="E16:E17"/>
    <mergeCell ref="F16:L16"/>
    <mergeCell ref="M16:S16"/>
  </mergeCells>
  <pageMargins left="0.21" right="0.14000000000000001" top="0.74803149606299213" bottom="0.28000000000000003" header="0.31496062992125984" footer="0.18"/>
  <pageSetup paperSize="9" scale="7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Z33"/>
  <sheetViews>
    <sheetView topLeftCell="A19" workbookViewId="0">
      <selection activeCell="A32" sqref="A32:X32"/>
    </sheetView>
  </sheetViews>
  <sheetFormatPr defaultRowHeight="15.75" customHeight="1"/>
  <cols>
    <col min="1" max="1" width="7.1640625" style="317" customWidth="1"/>
    <col min="2" max="2" width="53" style="317" customWidth="1"/>
    <col min="3" max="3" width="45" style="317" customWidth="1"/>
    <col min="4" max="4" width="13.5" style="317" customWidth="1"/>
    <col min="5" max="5" width="15.83203125" style="317" customWidth="1"/>
    <col min="6" max="19" width="3.5" style="316" customWidth="1"/>
    <col min="20" max="20" width="11.33203125" style="317" customWidth="1"/>
    <col min="21" max="21" width="13" style="317" customWidth="1"/>
    <col min="22" max="22" width="8.5" style="317" customWidth="1"/>
    <col min="23" max="23" width="17.6640625" style="317" customWidth="1"/>
    <col min="24" max="16384" width="9.33203125" style="317"/>
  </cols>
  <sheetData>
    <row r="1" spans="1:26" s="313" customFormat="1" ht="30.75">
      <c r="A1" s="640" t="s">
        <v>83</v>
      </c>
      <c r="B1" s="640"/>
      <c r="C1" s="640"/>
      <c r="D1" s="640"/>
      <c r="E1" s="640"/>
      <c r="F1" s="640"/>
      <c r="G1" s="640"/>
      <c r="H1" s="640"/>
      <c r="I1" s="640"/>
      <c r="J1" s="640"/>
      <c r="K1" s="640"/>
      <c r="L1" s="640"/>
      <c r="M1" s="640"/>
      <c r="N1" s="640"/>
      <c r="O1" s="640"/>
      <c r="P1" s="640"/>
      <c r="Q1" s="640"/>
      <c r="R1" s="640"/>
      <c r="S1" s="640"/>
      <c r="T1" s="640"/>
      <c r="U1" s="640"/>
      <c r="V1" s="640"/>
      <c r="W1" s="640"/>
      <c r="X1" s="640"/>
      <c r="Y1" s="640"/>
      <c r="Z1" s="640"/>
    </row>
    <row r="2" spans="1:26" s="313" customFormat="1" ht="30.75">
      <c r="A2" s="641" t="s">
        <v>22</v>
      </c>
      <c r="B2" s="641"/>
      <c r="C2" s="641"/>
      <c r="D2" s="641"/>
      <c r="E2" s="641"/>
      <c r="F2" s="641"/>
      <c r="G2" s="641"/>
      <c r="H2" s="641"/>
      <c r="I2" s="641"/>
      <c r="J2" s="641"/>
      <c r="K2" s="641"/>
      <c r="L2" s="641"/>
      <c r="M2" s="641"/>
      <c r="N2" s="641"/>
      <c r="O2" s="641"/>
      <c r="P2" s="641"/>
      <c r="Q2" s="641"/>
      <c r="R2" s="641"/>
      <c r="S2" s="641"/>
      <c r="T2" s="641"/>
      <c r="U2" s="641"/>
      <c r="V2" s="641"/>
      <c r="W2" s="641"/>
      <c r="X2" s="641"/>
      <c r="Y2" s="641"/>
      <c r="Z2" s="641"/>
    </row>
    <row r="3" spans="1:26" s="314" customFormat="1" ht="18.75">
      <c r="A3" s="314" t="s">
        <v>493</v>
      </c>
      <c r="E3" s="314" t="s">
        <v>463</v>
      </c>
      <c r="F3" s="315"/>
      <c r="G3" s="315"/>
      <c r="H3" s="315"/>
      <c r="I3" s="315"/>
      <c r="J3" s="317" t="s">
        <v>110</v>
      </c>
      <c r="L3" s="315"/>
      <c r="M3" s="315"/>
      <c r="P3" s="315"/>
      <c r="Q3" s="315"/>
      <c r="R3" s="315"/>
      <c r="T3" s="317" t="s">
        <v>408</v>
      </c>
    </row>
    <row r="4" spans="1:26" s="314" customFormat="1" ht="18.75">
      <c r="A4" s="314" t="s">
        <v>0</v>
      </c>
      <c r="F4" s="317" t="s">
        <v>464</v>
      </c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</row>
    <row r="5" spans="1:26" ht="18.75">
      <c r="B5" s="317" t="s">
        <v>465</v>
      </c>
      <c r="E5" s="314" t="s">
        <v>25</v>
      </c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5"/>
      <c r="R5" s="315"/>
      <c r="S5" s="315"/>
    </row>
    <row r="6" spans="1:26" ht="18.75">
      <c r="B6" s="317" t="s">
        <v>466</v>
      </c>
      <c r="F6" s="316" t="s">
        <v>467</v>
      </c>
    </row>
    <row r="7" spans="1:26" ht="21.75">
      <c r="A7" s="4" t="s">
        <v>20</v>
      </c>
      <c r="B7" s="9"/>
      <c r="C7" s="9"/>
      <c r="D7" s="9"/>
      <c r="F7" s="316" t="s">
        <v>468</v>
      </c>
    </row>
    <row r="8" spans="1:26" ht="21.75">
      <c r="A8" s="614" t="s">
        <v>400</v>
      </c>
      <c r="B8" s="614"/>
      <c r="C8" s="614"/>
      <c r="D8" s="303"/>
      <c r="E8" s="317" t="s">
        <v>418</v>
      </c>
    </row>
    <row r="9" spans="1:26" ht="21.75">
      <c r="A9" s="604" t="s">
        <v>29</v>
      </c>
      <c r="B9" s="604"/>
      <c r="C9" s="604"/>
      <c r="D9" s="302"/>
      <c r="F9" s="316" t="s">
        <v>420</v>
      </c>
    </row>
    <row r="10" spans="1:26" ht="18.75">
      <c r="C10" s="318"/>
      <c r="D10" s="318"/>
      <c r="E10" s="316"/>
      <c r="F10" s="316" t="s">
        <v>421</v>
      </c>
    </row>
    <row r="11" spans="1:26" ht="18.75">
      <c r="A11" s="366"/>
      <c r="C11" s="318"/>
      <c r="D11" s="318"/>
    </row>
    <row r="12" spans="1:26" ht="21">
      <c r="A12" s="379"/>
      <c r="B12" s="380"/>
      <c r="C12" s="381"/>
      <c r="D12" s="694" t="s">
        <v>4</v>
      </c>
      <c r="E12" s="610"/>
      <c r="F12" s="695" t="s">
        <v>1</v>
      </c>
      <c r="G12" s="691"/>
      <c r="H12" s="691"/>
      <c r="I12" s="691"/>
      <c r="J12" s="691"/>
      <c r="K12" s="691"/>
      <c r="L12" s="691"/>
      <c r="M12" s="691"/>
      <c r="N12" s="691"/>
      <c r="O12" s="691"/>
      <c r="P12" s="691"/>
      <c r="Q12" s="691"/>
      <c r="R12" s="691"/>
      <c r="S12" s="610"/>
      <c r="T12" s="380"/>
      <c r="U12" s="382"/>
      <c r="V12" s="383"/>
    </row>
    <row r="13" spans="1:26" ht="18.75">
      <c r="A13" s="384" t="s">
        <v>424</v>
      </c>
      <c r="B13" s="385" t="s">
        <v>2</v>
      </c>
      <c r="C13" s="385" t="s">
        <v>3</v>
      </c>
      <c r="D13" s="615" t="s">
        <v>89</v>
      </c>
      <c r="E13" s="615" t="s">
        <v>90</v>
      </c>
      <c r="F13" s="695" t="s">
        <v>68</v>
      </c>
      <c r="G13" s="696"/>
      <c r="H13" s="696"/>
      <c r="I13" s="696"/>
      <c r="J13" s="696"/>
      <c r="K13" s="696"/>
      <c r="L13" s="697"/>
      <c r="M13" s="695" t="s">
        <v>91</v>
      </c>
      <c r="N13" s="696"/>
      <c r="O13" s="696"/>
      <c r="P13" s="696"/>
      <c r="Q13" s="696"/>
      <c r="R13" s="696"/>
      <c r="S13" s="697"/>
      <c r="T13" s="386" t="s">
        <v>5</v>
      </c>
      <c r="U13" s="387" t="s">
        <v>6</v>
      </c>
      <c r="V13" s="388" t="s">
        <v>23</v>
      </c>
    </row>
    <row r="14" spans="1:26" ht="18.75">
      <c r="A14" s="389"/>
      <c r="B14" s="390"/>
      <c r="C14" s="391"/>
      <c r="D14" s="647"/>
      <c r="E14" s="647"/>
      <c r="F14" s="392" t="s">
        <v>7</v>
      </c>
      <c r="G14" s="392" t="s">
        <v>8</v>
      </c>
      <c r="H14" s="392" t="s">
        <v>9</v>
      </c>
      <c r="I14" s="392" t="s">
        <v>10</v>
      </c>
      <c r="J14" s="392" t="s">
        <v>11</v>
      </c>
      <c r="K14" s="392" t="s">
        <v>12</v>
      </c>
      <c r="L14" s="392" t="s">
        <v>13</v>
      </c>
      <c r="M14" s="392" t="s">
        <v>14</v>
      </c>
      <c r="N14" s="392" t="s">
        <v>15</v>
      </c>
      <c r="O14" s="392" t="s">
        <v>16</v>
      </c>
      <c r="P14" s="392" t="s">
        <v>17</v>
      </c>
      <c r="Q14" s="392" t="s">
        <v>18</v>
      </c>
      <c r="R14" s="392" t="s">
        <v>7</v>
      </c>
      <c r="S14" s="392" t="s">
        <v>8</v>
      </c>
      <c r="T14" s="390"/>
      <c r="U14" s="393"/>
      <c r="V14" s="394"/>
    </row>
    <row r="15" spans="1:26" ht="18.75">
      <c r="A15" s="324">
        <v>1</v>
      </c>
      <c r="B15" s="367" t="s">
        <v>469</v>
      </c>
      <c r="C15" s="368" t="s">
        <v>470</v>
      </c>
      <c r="D15" s="397"/>
      <c r="E15" s="324">
        <v>500</v>
      </c>
      <c r="F15" s="369"/>
      <c r="G15" s="369"/>
      <c r="H15" s="369"/>
      <c r="I15" s="369"/>
      <c r="J15" s="369"/>
      <c r="K15" s="369"/>
      <c r="L15" s="369"/>
      <c r="M15" s="369"/>
      <c r="N15" s="369"/>
      <c r="O15" s="370"/>
      <c r="P15" s="321"/>
      <c r="Q15" s="321"/>
      <c r="R15" s="321"/>
      <c r="S15" s="321"/>
      <c r="T15" s="326">
        <v>5000000</v>
      </c>
      <c r="U15" s="395" t="s">
        <v>441</v>
      </c>
      <c r="V15" s="395"/>
    </row>
    <row r="16" spans="1:26" ht="18.75">
      <c r="A16" s="324"/>
      <c r="B16" s="319" t="s">
        <v>471</v>
      </c>
      <c r="C16" s="325"/>
      <c r="D16" s="374"/>
      <c r="E16" s="323"/>
      <c r="F16" s="321"/>
      <c r="G16" s="321"/>
      <c r="H16" s="321"/>
      <c r="I16" s="321"/>
      <c r="J16" s="321"/>
      <c r="K16" s="321"/>
      <c r="L16" s="321"/>
      <c r="M16" s="321"/>
      <c r="N16" s="321"/>
      <c r="O16" s="370"/>
      <c r="P16" s="321"/>
      <c r="Q16" s="321"/>
      <c r="R16" s="321"/>
      <c r="S16" s="321"/>
      <c r="T16" s="371"/>
      <c r="U16" s="327"/>
      <c r="V16" s="327"/>
    </row>
    <row r="17" spans="1:24" ht="18.75">
      <c r="A17" s="324"/>
      <c r="B17" s="319"/>
      <c r="C17" s="325"/>
      <c r="D17" s="374"/>
      <c r="E17" s="323"/>
      <c r="F17" s="321"/>
      <c r="G17" s="321"/>
      <c r="H17" s="321"/>
      <c r="I17" s="321"/>
      <c r="J17" s="321"/>
      <c r="K17" s="321"/>
      <c r="L17" s="321"/>
      <c r="M17" s="321"/>
      <c r="N17" s="321"/>
      <c r="O17" s="370"/>
      <c r="P17" s="321"/>
      <c r="Q17" s="321"/>
      <c r="R17" s="321"/>
      <c r="S17" s="321"/>
      <c r="T17" s="371"/>
      <c r="U17" s="327"/>
      <c r="V17" s="327"/>
    </row>
    <row r="18" spans="1:24" ht="18.75">
      <c r="A18" s="324">
        <v>2</v>
      </c>
      <c r="B18" s="319" t="s">
        <v>472</v>
      </c>
      <c r="C18" s="372"/>
      <c r="D18" s="372"/>
      <c r="F18" s="321"/>
      <c r="G18" s="321"/>
      <c r="H18" s="321"/>
      <c r="I18" s="321"/>
      <c r="J18" s="321"/>
      <c r="K18" s="321"/>
      <c r="L18" s="321"/>
      <c r="M18" s="321"/>
      <c r="N18" s="321"/>
      <c r="O18" s="370"/>
      <c r="P18" s="321"/>
      <c r="Q18" s="321"/>
      <c r="R18" s="321"/>
      <c r="S18" s="321"/>
      <c r="T18" s="371"/>
      <c r="U18" s="396"/>
      <c r="V18" s="327"/>
    </row>
    <row r="19" spans="1:24" ht="18.75">
      <c r="A19" s="324"/>
      <c r="B19" s="319" t="s">
        <v>473</v>
      </c>
      <c r="C19" s="325"/>
      <c r="D19" s="325"/>
      <c r="E19" s="319"/>
      <c r="F19" s="321"/>
      <c r="G19" s="321"/>
      <c r="H19" s="321"/>
      <c r="I19" s="321"/>
      <c r="J19" s="321"/>
      <c r="K19" s="321"/>
      <c r="L19" s="321"/>
      <c r="M19" s="321"/>
      <c r="N19" s="321"/>
      <c r="O19" s="370"/>
      <c r="P19" s="321"/>
      <c r="Q19" s="321"/>
      <c r="R19" s="321"/>
      <c r="S19" s="321"/>
      <c r="T19" s="371"/>
      <c r="U19" s="327"/>
      <c r="V19" s="327"/>
    </row>
    <row r="20" spans="1:24" ht="18.75">
      <c r="A20" s="324"/>
      <c r="B20" s="373" t="s">
        <v>474</v>
      </c>
      <c r="C20" s="374" t="s">
        <v>475</v>
      </c>
      <c r="D20" s="374"/>
      <c r="E20" s="323" t="s">
        <v>476</v>
      </c>
      <c r="F20" s="321"/>
      <c r="G20" s="321"/>
      <c r="H20" s="321"/>
      <c r="I20" s="321"/>
      <c r="J20" s="321"/>
      <c r="K20" s="321"/>
      <c r="L20" s="321"/>
      <c r="M20" s="321"/>
      <c r="N20" s="321"/>
      <c r="O20" s="370"/>
      <c r="P20" s="321"/>
      <c r="Q20" s="321"/>
      <c r="R20" s="321"/>
      <c r="S20" s="321"/>
      <c r="T20" s="371"/>
      <c r="U20" s="327" t="s">
        <v>444</v>
      </c>
      <c r="V20" s="327"/>
    </row>
    <row r="21" spans="1:24" ht="18.75">
      <c r="A21" s="324"/>
      <c r="B21" s="325"/>
      <c r="C21" s="374" t="s">
        <v>477</v>
      </c>
      <c r="D21" s="374"/>
      <c r="E21" s="323" t="s">
        <v>478</v>
      </c>
      <c r="F21" s="321"/>
      <c r="G21" s="321"/>
      <c r="H21" s="321"/>
      <c r="I21" s="321"/>
      <c r="J21" s="321"/>
      <c r="K21" s="321"/>
      <c r="L21" s="321"/>
      <c r="M21" s="321"/>
      <c r="N21" s="321"/>
      <c r="O21" s="370"/>
      <c r="P21" s="321"/>
      <c r="Q21" s="321"/>
      <c r="R21" s="321"/>
      <c r="S21" s="321"/>
      <c r="T21" s="371"/>
      <c r="U21" s="327" t="s">
        <v>441</v>
      </c>
      <c r="V21" s="327"/>
    </row>
    <row r="22" spans="1:24" ht="18.75">
      <c r="A22" s="324"/>
      <c r="B22" s="373" t="s">
        <v>479</v>
      </c>
      <c r="C22" s="323" t="s">
        <v>480</v>
      </c>
      <c r="D22" s="323"/>
      <c r="E22" s="375">
        <v>18000</v>
      </c>
      <c r="F22" s="321"/>
      <c r="G22" s="321"/>
      <c r="H22" s="321"/>
      <c r="I22" s="321"/>
      <c r="J22" s="321"/>
      <c r="K22" s="321"/>
      <c r="L22" s="321"/>
      <c r="M22" s="321"/>
      <c r="N22" s="321"/>
      <c r="O22" s="370"/>
      <c r="P22" s="321"/>
      <c r="Q22" s="321"/>
      <c r="R22" s="321"/>
      <c r="S22" s="321"/>
      <c r="T22" s="371"/>
      <c r="U22" s="327" t="s">
        <v>448</v>
      </c>
      <c r="V22" s="327"/>
    </row>
    <row r="23" spans="1:24" ht="18.75">
      <c r="A23" s="324"/>
      <c r="B23" s="325"/>
      <c r="C23" s="325" t="s">
        <v>481</v>
      </c>
      <c r="D23" s="374"/>
      <c r="E23" s="323"/>
      <c r="F23" s="321"/>
      <c r="G23" s="321"/>
      <c r="H23" s="321"/>
      <c r="I23" s="321"/>
      <c r="J23" s="321"/>
      <c r="K23" s="321"/>
      <c r="L23" s="321"/>
      <c r="M23" s="321"/>
      <c r="N23" s="321"/>
      <c r="O23" s="370"/>
      <c r="P23" s="321"/>
      <c r="Q23" s="321"/>
      <c r="R23" s="321"/>
      <c r="S23" s="321"/>
      <c r="T23" s="371"/>
      <c r="U23" s="327"/>
      <c r="V23" s="327"/>
    </row>
    <row r="24" spans="1:24" ht="18.75">
      <c r="A24" s="324"/>
      <c r="B24" s="325" t="s">
        <v>482</v>
      </c>
      <c r="C24" s="374" t="s">
        <v>483</v>
      </c>
      <c r="D24" s="374"/>
      <c r="E24" s="324">
        <v>500</v>
      </c>
      <c r="F24" s="321"/>
      <c r="G24" s="321"/>
      <c r="H24" s="321"/>
      <c r="I24" s="321"/>
      <c r="J24" s="321"/>
      <c r="K24" s="321"/>
      <c r="L24" s="321"/>
      <c r="M24" s="321"/>
      <c r="N24" s="321"/>
      <c r="O24" s="370"/>
      <c r="P24" s="321"/>
      <c r="Q24" s="321"/>
      <c r="R24" s="321"/>
      <c r="S24" s="321"/>
      <c r="T24" s="371"/>
      <c r="U24" s="327" t="s">
        <v>446</v>
      </c>
      <c r="V24" s="327"/>
    </row>
    <row r="25" spans="1:24" ht="18.75">
      <c r="A25" s="324"/>
      <c r="B25" s="373"/>
      <c r="C25" s="374"/>
      <c r="D25" s="374"/>
      <c r="E25" s="324"/>
      <c r="F25" s="321"/>
      <c r="G25" s="321"/>
      <c r="H25" s="321"/>
      <c r="I25" s="321"/>
      <c r="J25" s="321"/>
      <c r="K25" s="321"/>
      <c r="L25" s="321"/>
      <c r="M25" s="321"/>
      <c r="N25" s="321"/>
      <c r="O25" s="370"/>
      <c r="P25" s="321"/>
      <c r="Q25" s="321"/>
      <c r="R25" s="321"/>
      <c r="S25" s="321"/>
      <c r="T25" s="371"/>
      <c r="U25" s="327"/>
      <c r="V25" s="327"/>
    </row>
    <row r="26" spans="1:24" ht="18.75">
      <c r="A26" s="320">
        <v>4</v>
      </c>
      <c r="B26" s="319" t="s">
        <v>484</v>
      </c>
      <c r="C26" s="319" t="s">
        <v>485</v>
      </c>
      <c r="D26" s="319"/>
      <c r="E26" s="326">
        <v>5</v>
      </c>
      <c r="F26" s="321"/>
      <c r="G26" s="321"/>
      <c r="H26" s="321"/>
      <c r="I26" s="321"/>
      <c r="J26" s="321"/>
      <c r="K26" s="321"/>
      <c r="L26" s="321"/>
      <c r="M26" s="321"/>
      <c r="N26" s="321"/>
      <c r="O26" s="370"/>
      <c r="P26" s="321"/>
      <c r="Q26" s="321"/>
      <c r="R26" s="321"/>
      <c r="S26" s="321"/>
      <c r="T26" s="371"/>
      <c r="U26" s="327" t="s">
        <v>486</v>
      </c>
      <c r="V26" s="327"/>
    </row>
    <row r="27" spans="1:24" ht="18.75">
      <c r="A27" s="320"/>
      <c r="B27" s="319" t="s">
        <v>347</v>
      </c>
      <c r="C27" s="319"/>
      <c r="D27" s="319"/>
      <c r="E27" s="371"/>
      <c r="F27" s="321"/>
      <c r="G27" s="321"/>
      <c r="H27" s="321"/>
      <c r="I27" s="321"/>
      <c r="J27" s="321"/>
      <c r="K27" s="321"/>
      <c r="L27" s="321"/>
      <c r="M27" s="321"/>
      <c r="N27" s="321"/>
      <c r="O27" s="370"/>
      <c r="P27" s="321"/>
      <c r="Q27" s="321"/>
      <c r="R27" s="321"/>
      <c r="S27" s="321"/>
      <c r="T27" s="320"/>
      <c r="U27" s="327" t="s">
        <v>487</v>
      </c>
      <c r="V27" s="327"/>
    </row>
    <row r="28" spans="1:24" ht="18.75">
      <c r="A28" s="320"/>
      <c r="B28" s="319"/>
      <c r="C28" s="319"/>
      <c r="D28" s="319"/>
      <c r="E28" s="371"/>
      <c r="F28" s="321"/>
      <c r="G28" s="321"/>
      <c r="H28" s="321"/>
      <c r="I28" s="321"/>
      <c r="J28" s="321"/>
      <c r="K28" s="321"/>
      <c r="L28" s="321"/>
      <c r="M28" s="321"/>
      <c r="N28" s="321"/>
      <c r="O28" s="370"/>
      <c r="P28" s="321"/>
      <c r="Q28" s="321"/>
      <c r="R28" s="321"/>
      <c r="S28" s="321"/>
      <c r="T28" s="320"/>
      <c r="U28" s="327" t="s">
        <v>488</v>
      </c>
      <c r="V28" s="327"/>
    </row>
    <row r="29" spans="1:24" ht="18.75">
      <c r="A29" s="320">
        <v>5</v>
      </c>
      <c r="B29" s="319" t="s">
        <v>489</v>
      </c>
      <c r="C29" s="328" t="s">
        <v>490</v>
      </c>
      <c r="D29" s="328"/>
      <c r="E29" s="320">
        <v>6</v>
      </c>
      <c r="F29" s="321"/>
      <c r="G29" s="321"/>
      <c r="H29" s="321"/>
      <c r="I29" s="321"/>
      <c r="J29" s="321"/>
      <c r="K29" s="321"/>
      <c r="L29" s="321"/>
      <c r="M29" s="321"/>
      <c r="N29" s="321"/>
      <c r="O29" s="370"/>
      <c r="P29" s="321"/>
      <c r="Q29" s="321"/>
      <c r="R29" s="321"/>
      <c r="S29" s="321"/>
      <c r="T29" s="376"/>
      <c r="U29" s="327" t="s">
        <v>491</v>
      </c>
      <c r="V29" s="327"/>
    </row>
    <row r="30" spans="1:24" ht="18.75">
      <c r="A30" s="320"/>
      <c r="B30" s="319" t="s">
        <v>492</v>
      </c>
      <c r="C30" s="319"/>
      <c r="D30" s="319"/>
      <c r="E30" s="319"/>
      <c r="F30" s="321"/>
      <c r="G30" s="321"/>
      <c r="H30" s="321"/>
      <c r="I30" s="321"/>
      <c r="J30" s="321"/>
      <c r="K30" s="321"/>
      <c r="L30" s="321"/>
      <c r="M30" s="321"/>
      <c r="N30" s="321"/>
      <c r="O30" s="321"/>
      <c r="P30" s="321"/>
      <c r="Q30" s="321"/>
      <c r="R30" s="321"/>
      <c r="S30" s="321"/>
      <c r="T30" s="376"/>
      <c r="U30" s="319"/>
      <c r="V30" s="319"/>
    </row>
    <row r="31" spans="1:24" ht="18.75">
      <c r="A31" s="377"/>
      <c r="B31" s="377"/>
      <c r="C31" s="377"/>
      <c r="D31" s="377"/>
      <c r="E31" s="377"/>
      <c r="F31" s="378"/>
      <c r="G31" s="378"/>
      <c r="H31" s="378"/>
      <c r="I31" s="378"/>
      <c r="J31" s="378"/>
      <c r="K31" s="378"/>
      <c r="L31" s="378"/>
      <c r="M31" s="378"/>
      <c r="N31" s="378"/>
      <c r="O31" s="378"/>
      <c r="P31" s="378"/>
      <c r="Q31" s="378"/>
      <c r="R31" s="378"/>
      <c r="S31" s="378"/>
      <c r="T31" s="377"/>
      <c r="U31" s="377"/>
      <c r="V31" s="377"/>
    </row>
    <row r="32" spans="1:24" ht="21.75">
      <c r="A32" s="671" t="s">
        <v>693</v>
      </c>
      <c r="B32" s="672"/>
      <c r="C32" s="672"/>
      <c r="D32" s="672"/>
      <c r="E32" s="672"/>
      <c r="F32" s="672"/>
      <c r="G32" s="672"/>
      <c r="H32" s="672"/>
      <c r="I32" s="672"/>
      <c r="J32" s="672"/>
      <c r="K32" s="672"/>
      <c r="L32" s="672"/>
      <c r="M32" s="672"/>
      <c r="N32" s="672"/>
      <c r="O32" s="672"/>
      <c r="P32" s="672"/>
      <c r="Q32" s="672"/>
      <c r="R32" s="672"/>
      <c r="S32" s="672"/>
      <c r="T32" s="672"/>
      <c r="U32" s="672"/>
      <c r="V32" s="672"/>
      <c r="W32" s="672"/>
      <c r="X32" s="672"/>
    </row>
    <row r="33" spans="1:22" ht="15.75" customHeight="1">
      <c r="A33" s="693"/>
      <c r="B33" s="693"/>
      <c r="C33" s="693"/>
      <c r="D33" s="693"/>
      <c r="E33" s="693"/>
      <c r="F33" s="693"/>
      <c r="G33" s="693"/>
      <c r="H33" s="693"/>
      <c r="I33" s="693"/>
      <c r="J33" s="693"/>
      <c r="K33" s="693"/>
      <c r="L33" s="693"/>
      <c r="M33" s="693"/>
      <c r="N33" s="693"/>
      <c r="O33" s="693"/>
      <c r="P33" s="693"/>
      <c r="Q33" s="693"/>
      <c r="R33" s="693"/>
      <c r="S33" s="693"/>
      <c r="T33" s="693"/>
      <c r="U33" s="693"/>
      <c r="V33" s="693"/>
    </row>
  </sheetData>
  <mergeCells count="12">
    <mergeCell ref="A33:V33"/>
    <mergeCell ref="A1:Z1"/>
    <mergeCell ref="A2:Z2"/>
    <mergeCell ref="A8:C8"/>
    <mergeCell ref="A9:C9"/>
    <mergeCell ref="A32:X32"/>
    <mergeCell ref="D12:E12"/>
    <mergeCell ref="F12:S12"/>
    <mergeCell ref="D13:D14"/>
    <mergeCell ref="E13:E14"/>
    <mergeCell ref="F13:L13"/>
    <mergeCell ref="M13:S13"/>
  </mergeCells>
  <pageMargins left="0.26" right="0.14000000000000001" top="0.74803149606299213" bottom="0.74803149606299213" header="0.31496062992125984" footer="0.31496062992125984"/>
  <pageSetup paperSize="9" scale="8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X33"/>
  <sheetViews>
    <sheetView topLeftCell="A10" workbookViewId="0">
      <selection activeCell="E27" sqref="E27"/>
    </sheetView>
  </sheetViews>
  <sheetFormatPr defaultRowHeight="15.75" customHeight="1"/>
  <cols>
    <col min="1" max="1" width="7.1640625" style="317" customWidth="1"/>
    <col min="2" max="2" width="60" style="317" customWidth="1"/>
    <col min="3" max="3" width="37.33203125" style="317" customWidth="1"/>
    <col min="4" max="4" width="11.1640625" style="317" customWidth="1"/>
    <col min="5" max="5" width="10" style="317" customWidth="1"/>
    <col min="6" max="15" width="3.83203125" style="316" customWidth="1"/>
    <col min="16" max="18" width="3.6640625" style="316" customWidth="1"/>
    <col min="19" max="19" width="3.83203125" style="316" customWidth="1"/>
    <col min="20" max="20" width="12.5" style="317" customWidth="1"/>
    <col min="21" max="21" width="11.83203125" style="317" customWidth="1"/>
    <col min="22" max="22" width="11.5" style="317" customWidth="1"/>
    <col min="23" max="16384" width="9.33203125" style="317"/>
  </cols>
  <sheetData>
    <row r="1" spans="1:22" s="313" customFormat="1" ht="33" customHeight="1">
      <c r="A1" s="640" t="s">
        <v>83</v>
      </c>
      <c r="B1" s="640"/>
      <c r="C1" s="640"/>
      <c r="D1" s="640"/>
      <c r="E1" s="640"/>
      <c r="F1" s="640"/>
      <c r="G1" s="640"/>
      <c r="H1" s="640"/>
      <c r="I1" s="640"/>
      <c r="J1" s="640"/>
      <c r="K1" s="640"/>
      <c r="L1" s="640"/>
      <c r="M1" s="640"/>
      <c r="N1" s="640"/>
      <c r="O1" s="640"/>
      <c r="P1" s="640"/>
      <c r="Q1" s="640"/>
      <c r="R1" s="640"/>
      <c r="S1" s="640"/>
      <c r="T1" s="640"/>
      <c r="U1" s="640"/>
      <c r="V1" s="640"/>
    </row>
    <row r="2" spans="1:22" s="313" customFormat="1" ht="30" customHeight="1">
      <c r="A2" s="641" t="s">
        <v>22</v>
      </c>
      <c r="B2" s="641"/>
      <c r="C2" s="641"/>
      <c r="D2" s="641"/>
      <c r="E2" s="641"/>
      <c r="F2" s="641"/>
      <c r="G2" s="641"/>
      <c r="H2" s="641"/>
      <c r="I2" s="641"/>
      <c r="J2" s="641"/>
      <c r="K2" s="641"/>
      <c r="L2" s="641"/>
      <c r="M2" s="641"/>
      <c r="N2" s="641"/>
      <c r="O2" s="641"/>
      <c r="P2" s="641"/>
      <c r="Q2" s="641"/>
      <c r="R2" s="641"/>
      <c r="S2" s="641"/>
      <c r="T2" s="641"/>
      <c r="U2" s="641"/>
      <c r="V2" s="641"/>
    </row>
    <row r="3" spans="1:22" s="313" customFormat="1" ht="18.75" customHeight="1">
      <c r="C3" s="398"/>
      <c r="D3" s="398"/>
      <c r="F3" s="399"/>
      <c r="G3" s="399"/>
      <c r="H3" s="399"/>
      <c r="I3" s="399"/>
      <c r="J3" s="399"/>
      <c r="K3" s="399"/>
      <c r="L3" s="399"/>
      <c r="M3" s="399"/>
      <c r="N3" s="399"/>
      <c r="O3" s="399"/>
      <c r="P3" s="399"/>
      <c r="Q3" s="399"/>
      <c r="R3" s="399"/>
      <c r="S3" s="399"/>
    </row>
    <row r="4" spans="1:22" s="314" customFormat="1" ht="18.75" customHeight="1">
      <c r="A4" s="314" t="s">
        <v>511</v>
      </c>
      <c r="E4" s="314" t="s">
        <v>494</v>
      </c>
      <c r="F4" s="315"/>
      <c r="G4" s="315"/>
      <c r="H4" s="315"/>
      <c r="I4" s="315"/>
      <c r="L4" s="315"/>
      <c r="M4" s="315"/>
      <c r="P4" s="315"/>
      <c r="Q4" s="315"/>
      <c r="R4" s="315"/>
      <c r="U4" s="317" t="s">
        <v>408</v>
      </c>
    </row>
    <row r="5" spans="1:22" s="314" customFormat="1" ht="18.75" customHeight="1">
      <c r="A5" s="314" t="s">
        <v>0</v>
      </c>
      <c r="E5" s="317" t="s">
        <v>495</v>
      </c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5"/>
      <c r="R5" s="315"/>
      <c r="S5" s="315"/>
    </row>
    <row r="6" spans="1:22" ht="18.75" customHeight="1">
      <c r="B6" s="317" t="s">
        <v>496</v>
      </c>
      <c r="E6" s="314" t="s">
        <v>25</v>
      </c>
      <c r="F6" s="315"/>
    </row>
    <row r="7" spans="1:22" ht="18.75" customHeight="1">
      <c r="B7" s="317" t="s">
        <v>497</v>
      </c>
      <c r="F7" s="316" t="s">
        <v>498</v>
      </c>
    </row>
    <row r="8" spans="1:22" ht="18.75" customHeight="1">
      <c r="A8" s="4" t="s">
        <v>20</v>
      </c>
      <c r="B8" s="9"/>
      <c r="C8" s="9"/>
      <c r="D8" s="9"/>
      <c r="F8" s="316" t="s">
        <v>499</v>
      </c>
    </row>
    <row r="9" spans="1:22" ht="18.75" customHeight="1">
      <c r="A9" s="614" t="s">
        <v>400</v>
      </c>
      <c r="B9" s="614"/>
      <c r="C9" s="614"/>
      <c r="D9" s="303"/>
      <c r="E9" s="317" t="s">
        <v>500</v>
      </c>
    </row>
    <row r="10" spans="1:22" ht="18.75" customHeight="1">
      <c r="A10" s="604" t="s">
        <v>29</v>
      </c>
      <c r="B10" s="604"/>
      <c r="C10" s="604"/>
      <c r="D10" s="302"/>
      <c r="F10" s="316" t="s">
        <v>420</v>
      </c>
    </row>
    <row r="11" spans="1:22" ht="18.75" customHeight="1">
      <c r="A11" s="366"/>
      <c r="C11" s="318"/>
      <c r="D11" s="318"/>
      <c r="E11" s="316"/>
      <c r="F11" s="316" t="s">
        <v>501</v>
      </c>
    </row>
    <row r="12" spans="1:22" ht="18.75" customHeight="1">
      <c r="A12" s="379"/>
      <c r="B12" s="380"/>
      <c r="C12" s="381"/>
      <c r="D12" s="694" t="s">
        <v>4</v>
      </c>
      <c r="E12" s="610"/>
      <c r="F12" s="695" t="s">
        <v>1</v>
      </c>
      <c r="G12" s="691"/>
      <c r="H12" s="691"/>
      <c r="I12" s="691"/>
      <c r="J12" s="691"/>
      <c r="K12" s="691"/>
      <c r="L12" s="691"/>
      <c r="M12" s="691"/>
      <c r="N12" s="691"/>
      <c r="O12" s="691"/>
      <c r="P12" s="691"/>
      <c r="Q12" s="691"/>
      <c r="R12" s="691"/>
      <c r="S12" s="610"/>
      <c r="T12" s="380"/>
      <c r="U12" s="382"/>
      <c r="V12" s="383"/>
    </row>
    <row r="13" spans="1:22" ht="18.75" customHeight="1">
      <c r="A13" s="384" t="s">
        <v>424</v>
      </c>
      <c r="B13" s="385" t="s">
        <v>2</v>
      </c>
      <c r="C13" s="385" t="s">
        <v>3</v>
      </c>
      <c r="D13" s="698" t="s">
        <v>89</v>
      </c>
      <c r="E13" s="698" t="s">
        <v>90</v>
      </c>
      <c r="F13" s="695" t="s">
        <v>68</v>
      </c>
      <c r="G13" s="696"/>
      <c r="H13" s="696"/>
      <c r="I13" s="696"/>
      <c r="J13" s="696"/>
      <c r="K13" s="696"/>
      <c r="L13" s="697"/>
      <c r="M13" s="695" t="s">
        <v>91</v>
      </c>
      <c r="N13" s="696"/>
      <c r="O13" s="696"/>
      <c r="P13" s="696"/>
      <c r="Q13" s="696"/>
      <c r="R13" s="696"/>
      <c r="S13" s="697"/>
      <c r="T13" s="386" t="s">
        <v>5</v>
      </c>
      <c r="U13" s="387" t="s">
        <v>6</v>
      </c>
      <c r="V13" s="388" t="s">
        <v>23</v>
      </c>
    </row>
    <row r="14" spans="1:22" ht="18.75" customHeight="1">
      <c r="A14" s="389"/>
      <c r="B14" s="390"/>
      <c r="C14" s="391"/>
      <c r="D14" s="699"/>
      <c r="E14" s="699"/>
      <c r="F14" s="392" t="s">
        <v>7</v>
      </c>
      <c r="G14" s="392" t="s">
        <v>8</v>
      </c>
      <c r="H14" s="392" t="s">
        <v>9</v>
      </c>
      <c r="I14" s="392" t="s">
        <v>10</v>
      </c>
      <c r="J14" s="392" t="s">
        <v>11</v>
      </c>
      <c r="K14" s="392" t="s">
        <v>12</v>
      </c>
      <c r="L14" s="392" t="s">
        <v>13</v>
      </c>
      <c r="M14" s="392" t="s">
        <v>14</v>
      </c>
      <c r="N14" s="392" t="s">
        <v>15</v>
      </c>
      <c r="O14" s="392" t="s">
        <v>16</v>
      </c>
      <c r="P14" s="392" t="s">
        <v>17</v>
      </c>
      <c r="Q14" s="392" t="s">
        <v>18</v>
      </c>
      <c r="R14" s="392" t="s">
        <v>7</v>
      </c>
      <c r="S14" s="392" t="s">
        <v>8</v>
      </c>
      <c r="T14" s="390"/>
      <c r="U14" s="393"/>
      <c r="V14" s="394"/>
    </row>
    <row r="15" spans="1:22" ht="18.75" customHeight="1">
      <c r="A15" s="324">
        <v>1</v>
      </c>
      <c r="B15" s="400" t="s">
        <v>502</v>
      </c>
      <c r="C15" s="367" t="s">
        <v>503</v>
      </c>
      <c r="D15" s="597"/>
      <c r="E15" s="324">
        <v>5</v>
      </c>
      <c r="F15" s="321"/>
      <c r="G15" s="321"/>
      <c r="H15" s="321"/>
      <c r="I15" s="321"/>
      <c r="J15" s="321"/>
      <c r="K15" s="321"/>
      <c r="L15" s="321"/>
      <c r="M15" s="321"/>
      <c r="N15" s="321"/>
      <c r="O15" s="321"/>
      <c r="P15" s="321"/>
      <c r="Q15" s="321"/>
      <c r="R15" s="321"/>
      <c r="S15" s="321"/>
      <c r="T15" s="326">
        <v>950000</v>
      </c>
      <c r="U15" s="328" t="s">
        <v>504</v>
      </c>
      <c r="V15" s="319"/>
    </row>
    <row r="16" spans="1:22" ht="18.75" customHeight="1">
      <c r="A16" s="324"/>
      <c r="B16" s="401" t="s">
        <v>505</v>
      </c>
      <c r="C16" s="319"/>
      <c r="D16" s="323"/>
      <c r="E16" s="324"/>
      <c r="F16" s="321"/>
      <c r="G16" s="321"/>
      <c r="H16" s="321"/>
      <c r="I16" s="321"/>
      <c r="J16" s="321"/>
      <c r="K16" s="321"/>
      <c r="L16" s="321"/>
      <c r="M16" s="321"/>
      <c r="N16" s="321"/>
      <c r="O16" s="321"/>
      <c r="P16" s="321"/>
      <c r="Q16" s="321"/>
      <c r="R16" s="321"/>
      <c r="S16" s="321"/>
      <c r="T16" s="376"/>
      <c r="U16" s="328" t="s">
        <v>506</v>
      </c>
      <c r="V16" s="319"/>
    </row>
    <row r="17" spans="1:22" ht="18.75" customHeight="1">
      <c r="A17" s="324"/>
      <c r="B17" s="401" t="s">
        <v>507</v>
      </c>
      <c r="C17" s="319"/>
      <c r="D17" s="323"/>
      <c r="E17" s="375"/>
      <c r="F17" s="321"/>
      <c r="G17" s="321"/>
      <c r="H17" s="321"/>
      <c r="I17" s="321"/>
      <c r="J17" s="321"/>
      <c r="K17" s="321"/>
      <c r="L17" s="321"/>
      <c r="M17" s="321"/>
      <c r="N17" s="321"/>
      <c r="O17" s="321"/>
      <c r="P17" s="321"/>
      <c r="Q17" s="321"/>
      <c r="R17" s="321"/>
      <c r="S17" s="321"/>
      <c r="T17" s="376"/>
      <c r="U17" s="328" t="s">
        <v>446</v>
      </c>
      <c r="V17" s="319"/>
    </row>
    <row r="18" spans="1:22" ht="18.75" customHeight="1">
      <c r="A18" s="324"/>
      <c r="B18" s="317" t="s">
        <v>508</v>
      </c>
      <c r="C18" s="323"/>
      <c r="D18" s="323"/>
      <c r="E18" s="375"/>
      <c r="F18" s="321"/>
      <c r="G18" s="321"/>
      <c r="H18" s="321"/>
      <c r="I18" s="321"/>
      <c r="J18" s="321"/>
      <c r="K18" s="321"/>
      <c r="L18" s="321"/>
      <c r="M18" s="321"/>
      <c r="N18" s="321"/>
      <c r="O18" s="321"/>
      <c r="P18" s="321"/>
      <c r="Q18" s="321"/>
      <c r="R18" s="321"/>
      <c r="S18" s="321"/>
      <c r="T18" s="371"/>
      <c r="U18" s="328" t="s">
        <v>448</v>
      </c>
      <c r="V18" s="319"/>
    </row>
    <row r="19" spans="1:22" ht="18.75" customHeight="1">
      <c r="A19" s="324"/>
      <c r="B19" s="319" t="s">
        <v>509</v>
      </c>
      <c r="C19" s="319"/>
      <c r="D19" s="323"/>
      <c r="E19" s="324"/>
      <c r="F19" s="321"/>
      <c r="G19" s="321"/>
      <c r="H19" s="321"/>
      <c r="I19" s="321"/>
      <c r="J19" s="321"/>
      <c r="K19" s="321"/>
      <c r="L19" s="321"/>
      <c r="M19" s="321"/>
      <c r="N19" s="321"/>
      <c r="O19" s="321"/>
      <c r="P19" s="321"/>
      <c r="Q19" s="321"/>
      <c r="R19" s="321"/>
      <c r="S19" s="321"/>
      <c r="T19" s="322"/>
      <c r="U19" s="328" t="s">
        <v>491</v>
      </c>
      <c r="V19" s="319"/>
    </row>
    <row r="20" spans="1:22" ht="18.75" customHeight="1">
      <c r="A20" s="324"/>
      <c r="B20" s="319" t="s">
        <v>510</v>
      </c>
      <c r="C20" s="319"/>
      <c r="D20" s="323"/>
      <c r="E20" s="324"/>
      <c r="F20" s="321"/>
      <c r="G20" s="321"/>
      <c r="H20" s="321"/>
      <c r="I20" s="321"/>
      <c r="J20" s="321"/>
      <c r="K20" s="321"/>
      <c r="L20" s="321"/>
      <c r="M20" s="321"/>
      <c r="N20" s="321"/>
      <c r="O20" s="321"/>
      <c r="P20" s="321"/>
      <c r="Q20" s="321"/>
      <c r="R20" s="321"/>
      <c r="S20" s="321"/>
      <c r="T20" s="322"/>
      <c r="U20" s="328" t="s">
        <v>441</v>
      </c>
      <c r="V20" s="319"/>
    </row>
    <row r="21" spans="1:22" ht="18.75" customHeight="1">
      <c r="A21" s="402"/>
      <c r="B21" s="403"/>
      <c r="C21" s="403"/>
      <c r="D21" s="409"/>
      <c r="E21" s="402"/>
      <c r="F21" s="404"/>
      <c r="G21" s="404"/>
      <c r="H21" s="404"/>
      <c r="I21" s="404"/>
      <c r="J21" s="404"/>
      <c r="K21" s="404"/>
      <c r="L21" s="404"/>
      <c r="M21" s="404"/>
      <c r="N21" s="404"/>
      <c r="O21" s="404"/>
      <c r="P21" s="404"/>
      <c r="Q21" s="404"/>
      <c r="R21" s="404"/>
      <c r="S21" s="404"/>
      <c r="T21" s="405"/>
      <c r="U21" s="410" t="s">
        <v>444</v>
      </c>
      <c r="V21" s="403"/>
    </row>
    <row r="22" spans="1:22" ht="18.75" customHeight="1">
      <c r="A22" s="406"/>
      <c r="B22" s="406"/>
      <c r="C22" s="406"/>
      <c r="D22" s="406"/>
      <c r="E22" s="407"/>
      <c r="F22" s="408"/>
      <c r="G22" s="408"/>
      <c r="H22" s="408"/>
      <c r="I22" s="408"/>
      <c r="J22" s="408"/>
      <c r="K22" s="408"/>
      <c r="L22" s="408"/>
      <c r="M22" s="408"/>
      <c r="N22" s="408"/>
      <c r="O22" s="408"/>
      <c r="P22" s="408"/>
      <c r="Q22" s="408"/>
      <c r="R22" s="408"/>
      <c r="S22" s="408"/>
      <c r="T22" s="406"/>
      <c r="U22" s="411" t="s">
        <v>431</v>
      </c>
      <c r="V22" s="406"/>
    </row>
    <row r="23" spans="1:22" ht="18.75" customHeight="1">
      <c r="A23" s="329"/>
      <c r="B23" s="329"/>
      <c r="C23" s="329"/>
      <c r="D23" s="329"/>
      <c r="E23" s="329"/>
      <c r="F23" s="330"/>
      <c r="G23" s="330"/>
      <c r="H23" s="330"/>
      <c r="I23" s="330"/>
      <c r="J23" s="330"/>
      <c r="K23" s="330"/>
      <c r="L23" s="330"/>
      <c r="M23" s="330"/>
      <c r="N23" s="330"/>
      <c r="O23" s="330"/>
      <c r="P23" s="330"/>
      <c r="Q23" s="330"/>
      <c r="R23" s="330"/>
      <c r="S23" s="330"/>
      <c r="T23" s="329"/>
      <c r="U23" s="329"/>
    </row>
    <row r="24" spans="1:22" ht="15.75" customHeight="1">
      <c r="A24" s="693"/>
      <c r="B24" s="693"/>
      <c r="C24" s="693"/>
      <c r="D24" s="693"/>
      <c r="E24" s="693"/>
      <c r="F24" s="693"/>
      <c r="G24" s="693"/>
      <c r="H24" s="693"/>
      <c r="I24" s="693"/>
      <c r="J24" s="693"/>
      <c r="K24" s="693"/>
      <c r="L24" s="693"/>
      <c r="M24" s="693"/>
      <c r="N24" s="693"/>
      <c r="O24" s="693"/>
      <c r="P24" s="693"/>
      <c r="Q24" s="693"/>
      <c r="R24" s="693"/>
      <c r="S24" s="693"/>
      <c r="T24" s="693"/>
      <c r="U24" s="693"/>
      <c r="V24" s="693"/>
    </row>
    <row r="32" spans="1:22" ht="12" customHeight="1"/>
    <row r="33" spans="1:24" ht="20.25" customHeight="1">
      <c r="A33" s="671" t="s">
        <v>694</v>
      </c>
      <c r="B33" s="672"/>
      <c r="C33" s="672"/>
      <c r="D33" s="672"/>
      <c r="E33" s="672"/>
      <c r="F33" s="672"/>
      <c r="G33" s="672"/>
      <c r="H33" s="672"/>
      <c r="I33" s="672"/>
      <c r="J33" s="672"/>
      <c r="K33" s="672"/>
      <c r="L33" s="672"/>
      <c r="M33" s="672"/>
      <c r="N33" s="672"/>
      <c r="O33" s="672"/>
      <c r="P33" s="672"/>
      <c r="Q33" s="672"/>
      <c r="R33" s="672"/>
      <c r="S33" s="672"/>
      <c r="T33" s="672"/>
      <c r="U33" s="672"/>
      <c r="V33" s="672"/>
      <c r="W33" s="672"/>
      <c r="X33" s="672"/>
    </row>
  </sheetData>
  <mergeCells count="12">
    <mergeCell ref="A33:X33"/>
    <mergeCell ref="A1:V1"/>
    <mergeCell ref="A2:V2"/>
    <mergeCell ref="A9:C9"/>
    <mergeCell ref="A10:C10"/>
    <mergeCell ref="D12:E12"/>
    <mergeCell ref="E13:E14"/>
    <mergeCell ref="F12:S12"/>
    <mergeCell ref="F13:L13"/>
    <mergeCell ref="M13:S13"/>
    <mergeCell ref="A24:V24"/>
    <mergeCell ref="D13:D14"/>
  </mergeCells>
  <pageMargins left="0.21" right="0.14000000000000001" top="0.74803149606299213" bottom="0.74803149606299213" header="0.31496062992125984" footer="0.31496062992125984"/>
  <pageSetup paperSize="9" scale="8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X63"/>
  <sheetViews>
    <sheetView workbookViewId="0">
      <selection activeCell="C8" sqref="C8"/>
    </sheetView>
  </sheetViews>
  <sheetFormatPr defaultRowHeight="21"/>
  <cols>
    <col min="1" max="1" width="6.5" customWidth="1"/>
    <col min="2" max="2" width="46.6640625" customWidth="1"/>
    <col min="3" max="3" width="34.33203125" customWidth="1"/>
    <col min="4" max="4" width="11.5" customWidth="1"/>
    <col min="5" max="5" width="11.1640625" customWidth="1"/>
    <col min="6" max="6" width="4.6640625" customWidth="1"/>
    <col min="7" max="7" width="4.5" customWidth="1"/>
    <col min="8" max="19" width="4.6640625" customWidth="1"/>
    <col min="20" max="20" width="11.6640625" customWidth="1"/>
    <col min="21" max="21" width="12" customWidth="1"/>
    <col min="22" max="22" width="10.5" customWidth="1"/>
  </cols>
  <sheetData>
    <row r="1" spans="1:22" s="65" customFormat="1" ht="26.25">
      <c r="A1" s="712" t="s">
        <v>83</v>
      </c>
      <c r="B1" s="712"/>
      <c r="C1" s="712"/>
      <c r="D1" s="712"/>
      <c r="E1" s="712"/>
      <c r="F1" s="712"/>
      <c r="G1" s="712"/>
      <c r="H1" s="712"/>
      <c r="I1" s="712"/>
      <c r="J1" s="712"/>
      <c r="K1" s="712"/>
      <c r="L1" s="712"/>
      <c r="M1" s="712"/>
      <c r="N1" s="712"/>
      <c r="O1" s="712"/>
      <c r="P1" s="712"/>
      <c r="Q1" s="712"/>
      <c r="R1" s="712"/>
      <c r="S1" s="712"/>
      <c r="T1" s="712"/>
      <c r="U1" s="712"/>
      <c r="V1" s="712"/>
    </row>
    <row r="2" spans="1:22" s="65" customFormat="1" ht="26.25">
      <c r="A2" s="712" t="s">
        <v>99</v>
      </c>
      <c r="B2" s="712"/>
      <c r="C2" s="712"/>
      <c r="D2" s="712"/>
      <c r="E2" s="712"/>
      <c r="F2" s="712"/>
      <c r="G2" s="712"/>
      <c r="H2" s="712"/>
      <c r="I2" s="712"/>
      <c r="J2" s="712"/>
      <c r="K2" s="712"/>
      <c r="L2" s="712"/>
      <c r="M2" s="712"/>
      <c r="N2" s="712"/>
      <c r="O2" s="712"/>
      <c r="P2" s="712"/>
      <c r="Q2" s="712"/>
      <c r="R2" s="712"/>
      <c r="S2" s="712"/>
      <c r="T2" s="712"/>
      <c r="U2" s="712"/>
      <c r="V2" s="712"/>
    </row>
    <row r="3" spans="1:22" s="66" customFormat="1" ht="18.75" customHeight="1">
      <c r="A3" s="58"/>
      <c r="B3" s="58"/>
      <c r="C3" s="58"/>
      <c r="D3" s="59"/>
      <c r="E3" s="59"/>
      <c r="F3" s="58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58"/>
      <c r="V3" s="58"/>
    </row>
    <row r="4" spans="1:22" s="296" customFormat="1" ht="18.75">
      <c r="A4" s="294" t="s">
        <v>100</v>
      </c>
      <c r="B4" s="294"/>
      <c r="C4" s="294"/>
      <c r="D4" s="294" t="s">
        <v>406</v>
      </c>
      <c r="E4" s="294"/>
      <c r="F4" s="294"/>
      <c r="G4" s="295"/>
      <c r="H4" s="295"/>
      <c r="I4" s="295"/>
      <c r="J4" s="295"/>
      <c r="K4" s="294"/>
      <c r="L4" s="294"/>
      <c r="M4" s="295" t="s">
        <v>407</v>
      </c>
      <c r="N4" s="295"/>
      <c r="O4" s="294"/>
      <c r="P4" s="294"/>
      <c r="Q4" s="295"/>
      <c r="R4" s="295"/>
      <c r="S4" s="295"/>
      <c r="T4" s="294"/>
      <c r="U4" s="294"/>
      <c r="V4" s="294"/>
    </row>
    <row r="5" spans="1:22" s="296" customFormat="1" ht="18.75">
      <c r="A5" s="294" t="s">
        <v>0</v>
      </c>
      <c r="B5" s="294"/>
      <c r="C5" s="294"/>
      <c r="D5" s="294" t="s">
        <v>101</v>
      </c>
      <c r="E5" s="294"/>
      <c r="F5" s="294"/>
      <c r="G5" s="295"/>
      <c r="H5" s="295"/>
      <c r="I5" s="295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  <c r="U5" s="294"/>
      <c r="V5" s="294"/>
    </row>
    <row r="6" spans="1:22" s="296" customFormat="1" ht="18.75">
      <c r="A6" s="297">
        <v>2.1</v>
      </c>
      <c r="B6" s="298" t="s">
        <v>102</v>
      </c>
      <c r="C6" s="298"/>
      <c r="D6" s="298" t="s">
        <v>103</v>
      </c>
      <c r="E6" s="298"/>
      <c r="F6" s="298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8"/>
      <c r="V6" s="298"/>
    </row>
    <row r="7" spans="1:22" s="296" customFormat="1" ht="18.75">
      <c r="A7" s="297">
        <v>2.2000000000000002</v>
      </c>
      <c r="B7" s="298" t="s">
        <v>104</v>
      </c>
      <c r="C7" s="298"/>
      <c r="D7" s="713" t="s">
        <v>105</v>
      </c>
      <c r="E7" s="713"/>
      <c r="F7" s="713"/>
      <c r="G7" s="713"/>
      <c r="H7" s="713"/>
      <c r="I7" s="713"/>
      <c r="J7" s="713"/>
      <c r="K7" s="713"/>
      <c r="L7" s="713"/>
      <c r="M7" s="713"/>
      <c r="N7" s="713"/>
      <c r="O7" s="713"/>
      <c r="P7" s="713"/>
      <c r="Q7" s="713"/>
      <c r="R7" s="713"/>
      <c r="S7" s="713"/>
      <c r="T7" s="713"/>
      <c r="U7" s="713"/>
      <c r="V7" s="713"/>
    </row>
    <row r="8" spans="1:22" s="296" customFormat="1" ht="18.75">
      <c r="A8" s="294" t="s">
        <v>106</v>
      </c>
      <c r="B8" s="300"/>
      <c r="C8" s="300"/>
      <c r="D8" s="714" t="s">
        <v>107</v>
      </c>
      <c r="E8" s="714"/>
      <c r="F8" s="715"/>
      <c r="G8" s="715"/>
      <c r="H8" s="715"/>
      <c r="I8" s="715"/>
      <c r="J8" s="715"/>
      <c r="K8" s="715"/>
      <c r="L8" s="715"/>
      <c r="M8" s="715"/>
      <c r="N8" s="715"/>
      <c r="O8" s="715"/>
      <c r="P8" s="715"/>
      <c r="Q8" s="715"/>
      <c r="R8" s="301"/>
      <c r="S8" s="301"/>
      <c r="T8" s="299"/>
      <c r="U8" s="298"/>
      <c r="V8" s="298"/>
    </row>
    <row r="9" spans="1:22" s="296" customFormat="1" ht="21.75">
      <c r="A9" s="718" t="s">
        <v>405</v>
      </c>
      <c r="B9" s="718"/>
      <c r="D9" s="713" t="s">
        <v>109</v>
      </c>
      <c r="E9" s="713"/>
      <c r="F9" s="713"/>
      <c r="G9" s="713"/>
      <c r="H9" s="713"/>
      <c r="I9" s="713"/>
      <c r="J9" s="713"/>
      <c r="K9" s="713"/>
      <c r="L9" s="713"/>
      <c r="M9" s="713"/>
      <c r="N9" s="713"/>
      <c r="O9" s="713"/>
      <c r="P9" s="713"/>
      <c r="Q9" s="713"/>
      <c r="R9" s="713"/>
      <c r="S9" s="713"/>
      <c r="T9" s="713"/>
      <c r="U9" s="713"/>
      <c r="V9" s="713"/>
    </row>
    <row r="10" spans="1:22" s="296" customFormat="1" ht="18.75">
      <c r="A10" s="298">
        <v>3.1</v>
      </c>
      <c r="B10" s="300" t="s">
        <v>108</v>
      </c>
      <c r="C10" s="300"/>
      <c r="D10" s="716" t="s">
        <v>111</v>
      </c>
      <c r="E10" s="716"/>
      <c r="F10" s="717"/>
      <c r="G10" s="717"/>
      <c r="H10" s="717"/>
      <c r="I10" s="717"/>
      <c r="J10" s="717"/>
      <c r="K10" s="717"/>
      <c r="L10" s="717"/>
      <c r="M10" s="717"/>
      <c r="N10" s="717"/>
      <c r="O10" s="717"/>
      <c r="P10" s="717"/>
      <c r="Q10" s="717"/>
      <c r="R10" s="717"/>
      <c r="S10" s="717"/>
      <c r="T10" s="717"/>
      <c r="U10" s="717"/>
      <c r="V10" s="717"/>
    </row>
    <row r="11" spans="1:22" s="64" customFormat="1" ht="18.75" customHeight="1">
      <c r="A11" s="61"/>
      <c r="B11" s="63"/>
      <c r="C11" s="63"/>
      <c r="D11" s="61"/>
      <c r="E11" s="61"/>
      <c r="F11" s="61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1"/>
      <c r="V11" s="61"/>
    </row>
    <row r="12" spans="1:22" s="64" customFormat="1" ht="21.75">
      <c r="A12" s="74" t="s">
        <v>112</v>
      </c>
      <c r="B12" s="67"/>
      <c r="C12" s="67"/>
      <c r="D12" s="711"/>
      <c r="E12" s="711"/>
      <c r="F12" s="711"/>
      <c r="G12" s="711"/>
      <c r="H12" s="711"/>
      <c r="I12" s="711"/>
      <c r="J12" s="711"/>
      <c r="K12" s="711"/>
      <c r="L12" s="711"/>
      <c r="M12" s="711"/>
      <c r="N12" s="711"/>
      <c r="O12" s="711"/>
      <c r="P12" s="711"/>
      <c r="Q12" s="711"/>
      <c r="R12" s="711"/>
      <c r="S12" s="711"/>
      <c r="T12" s="711"/>
      <c r="U12" s="711"/>
      <c r="V12" s="711"/>
    </row>
    <row r="13" spans="1:22" s="64" customFormat="1" ht="21" customHeight="1">
      <c r="A13" s="606" t="s">
        <v>24</v>
      </c>
      <c r="B13" s="75"/>
      <c r="C13" s="52"/>
      <c r="D13" s="609" t="s">
        <v>4</v>
      </c>
      <c r="E13" s="707"/>
      <c r="F13" s="708" t="s">
        <v>1</v>
      </c>
      <c r="G13" s="709"/>
      <c r="H13" s="709"/>
      <c r="I13" s="709"/>
      <c r="J13" s="709"/>
      <c r="K13" s="709"/>
      <c r="L13" s="709"/>
      <c r="M13" s="709"/>
      <c r="N13" s="709"/>
      <c r="O13" s="709"/>
      <c r="P13" s="709"/>
      <c r="Q13" s="709"/>
      <c r="R13" s="709"/>
      <c r="S13" s="707"/>
      <c r="T13" s="109"/>
      <c r="U13" s="52"/>
      <c r="V13" s="615" t="s">
        <v>23</v>
      </c>
    </row>
    <row r="14" spans="1:22" s="64" customFormat="1" ht="21" customHeight="1">
      <c r="A14" s="700"/>
      <c r="B14" s="77" t="s">
        <v>2</v>
      </c>
      <c r="C14" s="101" t="s">
        <v>161</v>
      </c>
      <c r="D14" s="615" t="s">
        <v>89</v>
      </c>
      <c r="E14" s="615" t="s">
        <v>90</v>
      </c>
      <c r="F14" s="704" t="s">
        <v>68</v>
      </c>
      <c r="G14" s="705"/>
      <c r="H14" s="705"/>
      <c r="I14" s="705"/>
      <c r="J14" s="705"/>
      <c r="K14" s="705"/>
      <c r="L14" s="706"/>
      <c r="M14" s="708" t="s">
        <v>91</v>
      </c>
      <c r="N14" s="710"/>
      <c r="O14" s="710"/>
      <c r="P14" s="710"/>
      <c r="Q14" s="710"/>
      <c r="R14" s="709"/>
      <c r="S14" s="707"/>
      <c r="T14" s="110" t="s">
        <v>5</v>
      </c>
      <c r="U14" s="101" t="s">
        <v>6</v>
      </c>
      <c r="V14" s="702"/>
    </row>
    <row r="15" spans="1:22" s="64" customFormat="1" ht="21" customHeight="1">
      <c r="A15" s="701"/>
      <c r="B15" s="81"/>
      <c r="C15" s="102"/>
      <c r="D15" s="617"/>
      <c r="E15" s="617"/>
      <c r="F15" s="107" t="s">
        <v>7</v>
      </c>
      <c r="G15" s="108" t="s">
        <v>8</v>
      </c>
      <c r="H15" s="108" t="s">
        <v>9</v>
      </c>
      <c r="I15" s="108" t="s">
        <v>10</v>
      </c>
      <c r="J15" s="108" t="s">
        <v>11</v>
      </c>
      <c r="K15" s="108" t="s">
        <v>12</v>
      </c>
      <c r="L15" s="108" t="s">
        <v>13</v>
      </c>
      <c r="M15" s="262" t="s">
        <v>14</v>
      </c>
      <c r="N15" s="262" t="s">
        <v>15</v>
      </c>
      <c r="O15" s="262" t="s">
        <v>16</v>
      </c>
      <c r="P15" s="262" t="s">
        <v>17</v>
      </c>
      <c r="Q15" s="262" t="s">
        <v>18</v>
      </c>
      <c r="R15" s="262" t="s">
        <v>7</v>
      </c>
      <c r="S15" s="262" t="s">
        <v>8</v>
      </c>
      <c r="T15" s="111"/>
      <c r="U15" s="112"/>
      <c r="V15" s="703"/>
    </row>
    <row r="16" spans="1:22" s="64" customFormat="1" ht="21" customHeight="1">
      <c r="A16" s="85">
        <v>1</v>
      </c>
      <c r="B16" s="86" t="s">
        <v>612</v>
      </c>
      <c r="C16" s="87" t="s">
        <v>136</v>
      </c>
      <c r="D16" s="106"/>
      <c r="E16" s="88">
        <v>0.8</v>
      </c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90"/>
      <c r="U16" s="536" t="s">
        <v>611</v>
      </c>
      <c r="V16" s="90"/>
    </row>
    <row r="17" spans="1:24" s="64" customFormat="1" ht="21.75">
      <c r="A17" s="92"/>
      <c r="B17" s="86" t="s">
        <v>113</v>
      </c>
      <c r="C17" s="93" t="s">
        <v>137</v>
      </c>
      <c r="D17" s="68"/>
      <c r="E17" s="85" t="s">
        <v>138</v>
      </c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90"/>
      <c r="U17" s="536" t="s">
        <v>139</v>
      </c>
      <c r="V17" s="90"/>
    </row>
    <row r="18" spans="1:24" s="64" customFormat="1" ht="21.75">
      <c r="A18" s="92"/>
      <c r="B18" s="90" t="s">
        <v>115</v>
      </c>
      <c r="C18" s="94"/>
      <c r="D18" s="68"/>
      <c r="E18" s="85" t="s">
        <v>114</v>
      </c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90"/>
      <c r="U18" s="91"/>
      <c r="V18" s="90"/>
    </row>
    <row r="19" spans="1:24" s="64" customFormat="1" ht="21.75">
      <c r="A19" s="92"/>
      <c r="B19" s="90" t="s">
        <v>116</v>
      </c>
      <c r="C19" s="95"/>
      <c r="D19" s="105"/>
      <c r="E19" s="94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90"/>
      <c r="U19" s="91"/>
      <c r="V19" s="90"/>
    </row>
    <row r="20" spans="1:24" s="64" customFormat="1" ht="21.75">
      <c r="A20" s="92"/>
      <c r="B20" s="90" t="s">
        <v>117</v>
      </c>
      <c r="C20" s="96"/>
      <c r="D20" s="92"/>
      <c r="E20" s="103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90"/>
      <c r="U20" s="90"/>
      <c r="V20" s="90"/>
    </row>
    <row r="21" spans="1:24" s="64" customFormat="1" ht="21.75">
      <c r="A21" s="90"/>
      <c r="B21" s="90" t="s">
        <v>118</v>
      </c>
      <c r="C21" s="90"/>
      <c r="D21" s="90"/>
      <c r="E21" s="90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90"/>
      <c r="U21" s="90"/>
      <c r="V21" s="90"/>
    </row>
    <row r="22" spans="1:24" s="64" customFormat="1" ht="21.75">
      <c r="A22" s="90"/>
      <c r="B22" s="90" t="s">
        <v>119</v>
      </c>
      <c r="C22" s="90"/>
      <c r="D22" s="90"/>
      <c r="E22" s="90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90"/>
      <c r="U22" s="90"/>
      <c r="V22" s="90"/>
    </row>
    <row r="23" spans="1:24" s="64" customFormat="1" ht="21.75">
      <c r="A23" s="90"/>
      <c r="B23" s="90" t="s">
        <v>120</v>
      </c>
      <c r="C23" s="90"/>
      <c r="D23" s="90"/>
      <c r="E23" s="90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90"/>
      <c r="U23" s="90"/>
      <c r="V23" s="90"/>
    </row>
    <row r="24" spans="1:24" s="64" customFormat="1" ht="21.75">
      <c r="A24" s="90"/>
      <c r="B24" s="90" t="s">
        <v>140</v>
      </c>
      <c r="C24" s="90"/>
      <c r="D24" s="90"/>
      <c r="E24" s="90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90"/>
      <c r="U24" s="90"/>
      <c r="V24" s="90"/>
    </row>
    <row r="25" spans="1:24" s="64" customFormat="1" ht="21.75">
      <c r="A25" s="90"/>
      <c r="B25" s="90" t="s">
        <v>141</v>
      </c>
      <c r="C25" s="90"/>
      <c r="D25" s="90"/>
      <c r="E25" s="90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90"/>
      <c r="U25" s="90"/>
      <c r="V25" s="90"/>
    </row>
    <row r="26" spans="1:24" s="64" customFormat="1" ht="21.75">
      <c r="A26" s="90"/>
      <c r="B26" s="90" t="s">
        <v>121</v>
      </c>
      <c r="C26" s="90"/>
      <c r="D26" s="90"/>
      <c r="E26" s="90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90"/>
      <c r="U26" s="90"/>
      <c r="V26" s="90"/>
    </row>
    <row r="27" spans="1:24" s="64" customFormat="1" ht="21.75">
      <c r="A27" s="97"/>
      <c r="B27" s="98" t="s">
        <v>122</v>
      </c>
      <c r="C27" s="99"/>
      <c r="D27" s="98"/>
      <c r="E27" s="98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98"/>
      <c r="U27" s="98"/>
      <c r="V27" s="98"/>
    </row>
    <row r="28" spans="1:24" s="64" customFormat="1" ht="19.5">
      <c r="A28" s="69"/>
      <c r="B28" s="69"/>
      <c r="C28" s="69"/>
      <c r="D28" s="69"/>
      <c r="E28" s="69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69"/>
      <c r="U28" s="69"/>
      <c r="V28" s="69"/>
    </row>
    <row r="29" spans="1:24" s="238" customFormat="1" ht="19.5">
      <c r="A29" s="71"/>
      <c r="B29" s="71"/>
      <c r="C29" s="71"/>
      <c r="D29" s="71"/>
      <c r="E29" s="71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1"/>
      <c r="U29" s="71"/>
      <c r="V29" s="71"/>
    </row>
    <row r="30" spans="1:24" s="64" customFormat="1" ht="21.75">
      <c r="A30" s="671" t="s">
        <v>695</v>
      </c>
      <c r="B30" s="672"/>
      <c r="C30" s="672"/>
      <c r="D30" s="672"/>
      <c r="E30" s="672"/>
      <c r="F30" s="672"/>
      <c r="G30" s="672"/>
      <c r="H30" s="672"/>
      <c r="I30" s="672"/>
      <c r="J30" s="672"/>
      <c r="K30" s="672"/>
      <c r="L30" s="672"/>
      <c r="M30" s="672"/>
      <c r="N30" s="672"/>
      <c r="O30" s="672"/>
      <c r="P30" s="672"/>
      <c r="Q30" s="672"/>
      <c r="R30" s="672"/>
      <c r="S30" s="672"/>
      <c r="T30" s="672"/>
      <c r="U30" s="672"/>
      <c r="V30" s="672"/>
      <c r="W30" s="672"/>
      <c r="X30" s="672"/>
    </row>
    <row r="31" spans="1:24" s="238" customFormat="1" ht="21.75">
      <c r="A31" s="308"/>
      <c r="B31" s="309"/>
      <c r="C31" s="309"/>
      <c r="D31" s="309"/>
      <c r="E31" s="309"/>
      <c r="F31" s="309"/>
      <c r="G31" s="309"/>
      <c r="H31" s="309"/>
      <c r="I31" s="309"/>
      <c r="J31" s="309"/>
      <c r="K31" s="309"/>
      <c r="L31" s="309"/>
      <c r="M31" s="309"/>
      <c r="N31" s="309"/>
      <c r="O31" s="309"/>
      <c r="P31" s="309"/>
      <c r="Q31" s="309"/>
      <c r="R31" s="309"/>
      <c r="S31" s="309"/>
      <c r="T31" s="309"/>
      <c r="U31" s="309"/>
      <c r="V31" s="309"/>
      <c r="W31" s="309"/>
      <c r="X31" s="309"/>
    </row>
    <row r="32" spans="1:24" s="64" customFormat="1" ht="19.5">
      <c r="A32" s="71"/>
      <c r="B32" s="71"/>
      <c r="C32" s="71"/>
      <c r="D32" s="71"/>
      <c r="E32" s="71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1"/>
      <c r="U32" s="71"/>
      <c r="V32" s="71"/>
    </row>
    <row r="33" spans="1:24" s="211" customFormat="1" ht="21" customHeight="1">
      <c r="A33" s="606" t="s">
        <v>24</v>
      </c>
      <c r="B33" s="75"/>
      <c r="C33" s="209"/>
      <c r="D33" s="609" t="s">
        <v>4</v>
      </c>
      <c r="E33" s="707"/>
      <c r="F33" s="708" t="s">
        <v>1</v>
      </c>
      <c r="G33" s="709"/>
      <c r="H33" s="709"/>
      <c r="I33" s="709"/>
      <c r="J33" s="709"/>
      <c r="K33" s="709"/>
      <c r="L33" s="709"/>
      <c r="M33" s="709"/>
      <c r="N33" s="709"/>
      <c r="O33" s="709"/>
      <c r="P33" s="709"/>
      <c r="Q33" s="709"/>
      <c r="R33" s="709"/>
      <c r="S33" s="707"/>
      <c r="T33" s="109"/>
      <c r="U33" s="209"/>
      <c r="V33" s="615" t="s">
        <v>23</v>
      </c>
    </row>
    <row r="34" spans="1:24" s="211" customFormat="1" ht="21" customHeight="1">
      <c r="A34" s="700"/>
      <c r="B34" s="77" t="s">
        <v>2</v>
      </c>
      <c r="C34" s="101" t="s">
        <v>161</v>
      </c>
      <c r="D34" s="615" t="s">
        <v>89</v>
      </c>
      <c r="E34" s="615" t="s">
        <v>90</v>
      </c>
      <c r="F34" s="704" t="s">
        <v>68</v>
      </c>
      <c r="G34" s="705"/>
      <c r="H34" s="705"/>
      <c r="I34" s="705"/>
      <c r="J34" s="705"/>
      <c r="K34" s="705"/>
      <c r="L34" s="706"/>
      <c r="M34" s="708" t="s">
        <v>91</v>
      </c>
      <c r="N34" s="710"/>
      <c r="O34" s="710"/>
      <c r="P34" s="710"/>
      <c r="Q34" s="710"/>
      <c r="R34" s="709"/>
      <c r="S34" s="707"/>
      <c r="T34" s="210" t="s">
        <v>5</v>
      </c>
      <c r="U34" s="101" t="s">
        <v>6</v>
      </c>
      <c r="V34" s="702"/>
    </row>
    <row r="35" spans="1:24" s="96" customFormat="1" ht="21.75">
      <c r="A35" s="701"/>
      <c r="B35" s="81"/>
      <c r="C35" s="102"/>
      <c r="D35" s="617"/>
      <c r="E35" s="617"/>
      <c r="F35" s="107" t="s">
        <v>7</v>
      </c>
      <c r="G35" s="108" t="s">
        <v>8</v>
      </c>
      <c r="H35" s="108" t="s">
        <v>9</v>
      </c>
      <c r="I35" s="108" t="s">
        <v>10</v>
      </c>
      <c r="J35" s="108" t="s">
        <v>11</v>
      </c>
      <c r="K35" s="108" t="s">
        <v>12</v>
      </c>
      <c r="L35" s="108" t="s">
        <v>13</v>
      </c>
      <c r="M35" s="262" t="s">
        <v>14</v>
      </c>
      <c r="N35" s="262" t="s">
        <v>15</v>
      </c>
      <c r="O35" s="262" t="s">
        <v>16</v>
      </c>
      <c r="P35" s="262" t="s">
        <v>17</v>
      </c>
      <c r="Q35" s="262" t="s">
        <v>18</v>
      </c>
      <c r="R35" s="262" t="s">
        <v>7</v>
      </c>
      <c r="S35" s="262" t="s">
        <v>8</v>
      </c>
      <c r="T35" s="111"/>
      <c r="U35" s="112"/>
      <c r="V35" s="703"/>
      <c r="W35" s="211"/>
      <c r="X35" s="211"/>
    </row>
    <row r="36" spans="1:24" s="96" customFormat="1" ht="21.75">
      <c r="A36" s="115">
        <v>2</v>
      </c>
      <c r="B36" s="114" t="s">
        <v>142</v>
      </c>
      <c r="C36" s="116" t="s">
        <v>143</v>
      </c>
      <c r="D36" s="133"/>
      <c r="E36" s="117">
        <v>5</v>
      </c>
      <c r="F36" s="11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120">
        <v>300000</v>
      </c>
      <c r="U36" s="536" t="s">
        <v>613</v>
      </c>
      <c r="V36" s="113" t="s">
        <v>144</v>
      </c>
      <c r="W36" s="134"/>
    </row>
    <row r="37" spans="1:24" s="96" customFormat="1" ht="21.75">
      <c r="A37" s="90"/>
      <c r="B37" s="86" t="s">
        <v>145</v>
      </c>
      <c r="C37" s="121" t="s">
        <v>146</v>
      </c>
      <c r="D37" s="92"/>
      <c r="E37" s="103"/>
      <c r="F37" s="11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90"/>
      <c r="U37" s="536" t="s">
        <v>162</v>
      </c>
      <c r="V37" s="113" t="s">
        <v>147</v>
      </c>
      <c r="W37" s="134"/>
    </row>
    <row r="38" spans="1:24" s="96" customFormat="1" ht="21.75">
      <c r="A38" s="122"/>
      <c r="B38" s="122" t="s">
        <v>148</v>
      </c>
      <c r="D38" s="92"/>
      <c r="E38" s="103"/>
      <c r="F38" s="11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90"/>
      <c r="U38" s="73" t="s">
        <v>163</v>
      </c>
      <c r="V38" s="113" t="s">
        <v>149</v>
      </c>
      <c r="W38" s="134"/>
    </row>
    <row r="39" spans="1:24" s="96" customFormat="1" ht="21.75">
      <c r="A39" s="90"/>
      <c r="B39" s="90" t="s">
        <v>150</v>
      </c>
      <c r="C39" s="123"/>
      <c r="D39" s="92"/>
      <c r="E39" s="103"/>
      <c r="F39" s="11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90"/>
      <c r="U39" s="73"/>
      <c r="V39" s="113" t="s">
        <v>114</v>
      </c>
      <c r="W39" s="134"/>
    </row>
    <row r="40" spans="1:24" s="96" customFormat="1" ht="21.75">
      <c r="A40" s="122"/>
      <c r="B40" s="122" t="s">
        <v>123</v>
      </c>
      <c r="C40" s="123"/>
      <c r="D40" s="92"/>
      <c r="E40" s="103"/>
      <c r="F40" s="11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90"/>
      <c r="U40" s="90"/>
      <c r="V40" s="113" t="s">
        <v>151</v>
      </c>
      <c r="W40" s="134"/>
    </row>
    <row r="41" spans="1:24" s="96" customFormat="1" ht="21.75">
      <c r="A41" s="90"/>
      <c r="B41" s="90" t="s">
        <v>152</v>
      </c>
      <c r="C41" s="123"/>
      <c r="D41" s="90"/>
      <c r="E41" s="124"/>
      <c r="F41" s="11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90"/>
      <c r="U41" s="90"/>
      <c r="V41" s="113" t="s">
        <v>153</v>
      </c>
      <c r="W41" s="134"/>
    </row>
    <row r="42" spans="1:24" s="96" customFormat="1" ht="21.75">
      <c r="A42" s="122"/>
      <c r="B42" s="122" t="s">
        <v>154</v>
      </c>
      <c r="C42" s="123"/>
      <c r="D42" s="90"/>
      <c r="E42" s="124"/>
      <c r="F42" s="11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90"/>
      <c r="U42" s="90"/>
      <c r="V42" s="113" t="s">
        <v>155</v>
      </c>
      <c r="W42" s="134"/>
    </row>
    <row r="43" spans="1:24" s="96" customFormat="1" ht="21.75">
      <c r="A43" s="90"/>
      <c r="B43" s="95" t="s">
        <v>156</v>
      </c>
      <c r="C43" s="123"/>
      <c r="D43" s="90"/>
      <c r="E43" s="124"/>
      <c r="F43" s="11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90"/>
      <c r="U43" s="90"/>
      <c r="V43" s="113" t="s">
        <v>157</v>
      </c>
      <c r="W43" s="134"/>
    </row>
    <row r="44" spans="1:24" s="96" customFormat="1" ht="21.75">
      <c r="A44" s="122"/>
      <c r="B44" s="122" t="s">
        <v>124</v>
      </c>
      <c r="C44" s="123"/>
      <c r="D44" s="90"/>
      <c r="E44" s="124"/>
      <c r="F44" s="11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126"/>
      <c r="S44" s="126"/>
      <c r="T44" s="125"/>
      <c r="U44" s="90"/>
      <c r="V44" s="90"/>
    </row>
    <row r="45" spans="1:24" s="96" customFormat="1" ht="21.75">
      <c r="A45" s="90"/>
      <c r="B45" s="90" t="s">
        <v>158</v>
      </c>
      <c r="C45" s="123"/>
      <c r="D45" s="90"/>
      <c r="E45" s="124"/>
      <c r="F45" s="119"/>
      <c r="G45" s="89"/>
      <c r="H45" s="89"/>
      <c r="I45" s="89"/>
      <c r="J45" s="89"/>
      <c r="K45" s="89"/>
      <c r="L45" s="89"/>
      <c r="M45" s="89"/>
      <c r="N45" s="126"/>
      <c r="O45" s="89"/>
      <c r="P45" s="127"/>
      <c r="Q45" s="89"/>
      <c r="R45" s="89"/>
      <c r="S45" s="89"/>
      <c r="T45" s="123"/>
      <c r="U45" s="90"/>
      <c r="V45" s="90"/>
    </row>
    <row r="46" spans="1:24" s="96" customFormat="1" ht="21.75">
      <c r="A46" s="122"/>
      <c r="B46" s="122" t="s">
        <v>159</v>
      </c>
      <c r="C46" s="123"/>
      <c r="D46" s="90"/>
      <c r="E46" s="123"/>
      <c r="F46" s="89"/>
      <c r="G46" s="89"/>
      <c r="H46" s="119"/>
      <c r="I46" s="89"/>
      <c r="J46" s="126"/>
      <c r="K46" s="89"/>
      <c r="L46" s="119"/>
      <c r="M46" s="89"/>
      <c r="N46" s="126"/>
      <c r="O46" s="89"/>
      <c r="P46" s="127"/>
      <c r="Q46" s="89"/>
      <c r="R46" s="89"/>
      <c r="S46" s="89"/>
      <c r="T46" s="123"/>
      <c r="U46" s="90"/>
      <c r="V46" s="90"/>
    </row>
    <row r="47" spans="1:24" s="96" customFormat="1" ht="21.75">
      <c r="A47" s="90"/>
      <c r="B47" s="95" t="s">
        <v>125</v>
      </c>
      <c r="C47" s="123"/>
      <c r="D47" s="90"/>
      <c r="E47" s="123"/>
      <c r="F47" s="89"/>
      <c r="G47" s="89"/>
      <c r="H47" s="119"/>
      <c r="I47" s="89"/>
      <c r="J47" s="126"/>
      <c r="K47" s="89"/>
      <c r="L47" s="127"/>
      <c r="M47" s="89"/>
      <c r="N47" s="127"/>
      <c r="O47" s="89"/>
      <c r="P47" s="127"/>
      <c r="Q47" s="89"/>
      <c r="R47" s="89"/>
      <c r="S47" s="89"/>
      <c r="T47" s="123"/>
      <c r="U47" s="90"/>
      <c r="V47" s="90"/>
    </row>
    <row r="48" spans="1:24" s="96" customFormat="1" ht="21.75">
      <c r="A48" s="90"/>
      <c r="B48" s="90" t="s">
        <v>126</v>
      </c>
      <c r="C48" s="123"/>
      <c r="D48" s="90"/>
      <c r="E48" s="123"/>
      <c r="F48" s="89"/>
      <c r="G48" s="89"/>
      <c r="H48" s="127"/>
      <c r="I48" s="89"/>
      <c r="J48" s="127"/>
      <c r="K48" s="89"/>
      <c r="L48" s="127"/>
      <c r="M48" s="89"/>
      <c r="N48" s="127"/>
      <c r="O48" s="89"/>
      <c r="P48" s="127"/>
      <c r="Q48" s="89"/>
      <c r="R48" s="89"/>
      <c r="S48" s="89"/>
      <c r="T48" s="123"/>
      <c r="U48" s="90"/>
      <c r="V48" s="90"/>
    </row>
    <row r="49" spans="1:24" s="96" customFormat="1" ht="21.75">
      <c r="A49" s="92"/>
      <c r="B49" s="92" t="s">
        <v>127</v>
      </c>
      <c r="C49" s="123"/>
      <c r="D49" s="90"/>
      <c r="E49" s="123"/>
      <c r="F49" s="89"/>
      <c r="G49" s="89"/>
      <c r="H49" s="127"/>
      <c r="I49" s="89"/>
      <c r="J49" s="127"/>
      <c r="K49" s="89"/>
      <c r="L49" s="127"/>
      <c r="M49" s="89"/>
      <c r="N49" s="127"/>
      <c r="O49" s="89"/>
      <c r="P49" s="127"/>
      <c r="Q49" s="89"/>
      <c r="R49" s="89"/>
      <c r="S49" s="89"/>
      <c r="T49" s="123"/>
      <c r="U49" s="90"/>
      <c r="V49" s="90"/>
    </row>
    <row r="50" spans="1:24" s="96" customFormat="1" ht="21.75">
      <c r="A50" s="90"/>
      <c r="B50" s="90" t="s">
        <v>128</v>
      </c>
      <c r="C50" s="123"/>
      <c r="D50" s="90"/>
      <c r="E50" s="123"/>
      <c r="F50" s="89"/>
      <c r="G50" s="89"/>
      <c r="H50" s="127"/>
      <c r="I50" s="89"/>
      <c r="J50" s="127"/>
      <c r="K50" s="89"/>
      <c r="L50" s="127"/>
      <c r="M50" s="89"/>
      <c r="N50" s="127"/>
      <c r="O50" s="89"/>
      <c r="P50" s="127"/>
      <c r="Q50" s="89"/>
      <c r="R50" s="89"/>
      <c r="S50" s="89"/>
      <c r="T50" s="123"/>
      <c r="U50" s="90"/>
      <c r="V50" s="90"/>
    </row>
    <row r="51" spans="1:24" s="96" customFormat="1" ht="21.75">
      <c r="A51" s="128"/>
      <c r="B51" s="90" t="s">
        <v>129</v>
      </c>
      <c r="C51" s="123"/>
      <c r="D51" s="90"/>
      <c r="E51" s="123"/>
      <c r="F51" s="89"/>
      <c r="G51" s="89"/>
      <c r="H51" s="127"/>
      <c r="I51" s="89"/>
      <c r="J51" s="127"/>
      <c r="K51" s="89"/>
      <c r="L51" s="127"/>
      <c r="M51" s="89"/>
      <c r="N51" s="127"/>
      <c r="O51" s="89"/>
      <c r="P51" s="127"/>
      <c r="Q51" s="89"/>
      <c r="R51" s="89"/>
      <c r="S51" s="89"/>
      <c r="T51" s="123"/>
      <c r="U51" s="90"/>
      <c r="V51" s="90"/>
    </row>
    <row r="52" spans="1:24" s="96" customFormat="1" ht="21.75">
      <c r="A52" s="129"/>
      <c r="B52" s="95" t="s">
        <v>130</v>
      </c>
      <c r="C52" s="130"/>
      <c r="D52" s="94"/>
      <c r="E52" s="130"/>
      <c r="F52" s="94"/>
      <c r="G52" s="94"/>
      <c r="H52" s="130"/>
      <c r="I52" s="94"/>
      <c r="J52" s="130"/>
      <c r="K52" s="94"/>
      <c r="L52" s="130"/>
      <c r="M52" s="94"/>
      <c r="N52" s="130"/>
      <c r="O52" s="94"/>
      <c r="P52" s="130"/>
      <c r="Q52" s="94"/>
      <c r="R52" s="94"/>
      <c r="S52" s="94"/>
      <c r="T52" s="130"/>
      <c r="U52" s="94"/>
      <c r="V52" s="94"/>
    </row>
    <row r="53" spans="1:24" s="96" customFormat="1" ht="21.75">
      <c r="A53" s="129"/>
      <c r="B53" s="90" t="s">
        <v>131</v>
      </c>
      <c r="C53" s="130"/>
      <c r="D53" s="94"/>
      <c r="E53" s="130"/>
      <c r="F53" s="94"/>
      <c r="G53" s="94"/>
      <c r="H53" s="130"/>
      <c r="I53" s="94"/>
      <c r="J53" s="130"/>
      <c r="K53" s="94"/>
      <c r="L53" s="130"/>
      <c r="M53" s="94"/>
      <c r="N53" s="130"/>
      <c r="O53" s="94"/>
      <c r="P53" s="130"/>
      <c r="Q53" s="94"/>
      <c r="R53" s="94"/>
      <c r="S53" s="94"/>
      <c r="T53" s="130"/>
      <c r="U53" s="94"/>
      <c r="V53" s="94"/>
    </row>
    <row r="54" spans="1:24" s="96" customFormat="1" ht="21.75">
      <c r="A54" s="129"/>
      <c r="B54" s="90" t="s">
        <v>132</v>
      </c>
      <c r="C54" s="130"/>
      <c r="D54" s="94"/>
      <c r="E54" s="130"/>
      <c r="F54" s="94"/>
      <c r="G54" s="94"/>
      <c r="H54" s="130"/>
      <c r="I54" s="94"/>
      <c r="J54" s="130"/>
      <c r="K54" s="94"/>
      <c r="L54" s="130"/>
      <c r="M54" s="94"/>
      <c r="N54" s="130"/>
      <c r="O54" s="94"/>
      <c r="P54" s="130"/>
      <c r="Q54" s="94"/>
      <c r="R54" s="94"/>
      <c r="S54" s="94"/>
      <c r="T54" s="130"/>
      <c r="U54" s="94"/>
      <c r="V54" s="94"/>
    </row>
    <row r="55" spans="1:24" s="305" customFormat="1" ht="21.75">
      <c r="A55" s="129"/>
      <c r="B55" s="90" t="s">
        <v>133</v>
      </c>
      <c r="C55" s="130"/>
      <c r="D55" s="94"/>
      <c r="E55" s="130"/>
      <c r="F55" s="94"/>
      <c r="G55" s="94"/>
      <c r="H55" s="130"/>
      <c r="I55" s="94"/>
      <c r="J55" s="130"/>
      <c r="K55" s="94"/>
      <c r="L55" s="130"/>
      <c r="M55" s="94"/>
      <c r="N55" s="130"/>
      <c r="O55" s="94"/>
      <c r="P55" s="130"/>
      <c r="Q55" s="94"/>
      <c r="R55" s="94"/>
      <c r="S55" s="94"/>
      <c r="T55" s="130"/>
      <c r="U55" s="94"/>
      <c r="V55" s="94"/>
      <c r="W55" s="96"/>
      <c r="X55" s="96"/>
    </row>
    <row r="56" spans="1:24" s="305" customFormat="1" ht="21.75">
      <c r="A56" s="540"/>
      <c r="B56" s="98" t="s">
        <v>134</v>
      </c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</row>
    <row r="57" spans="1:24" s="305" customFormat="1" ht="21.75">
      <c r="A57" s="85">
        <v>3</v>
      </c>
      <c r="B57" s="539" t="s">
        <v>614</v>
      </c>
      <c r="C57" s="542" t="s">
        <v>620</v>
      </c>
      <c r="D57" s="168"/>
      <c r="E57" s="541">
        <v>5</v>
      </c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68"/>
      <c r="Q57" s="168"/>
      <c r="R57" s="168"/>
      <c r="S57" s="168"/>
      <c r="T57" s="168"/>
      <c r="U57" s="168" t="s">
        <v>622</v>
      </c>
      <c r="V57" s="168"/>
    </row>
    <row r="58" spans="1:24" s="305" customFormat="1" ht="21.75">
      <c r="A58" s="129"/>
      <c r="B58" s="537" t="s">
        <v>615</v>
      </c>
      <c r="C58" s="543" t="s">
        <v>621</v>
      </c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</row>
    <row r="59" spans="1:24" s="96" customFormat="1" ht="21.75">
      <c r="A59" s="129"/>
      <c r="B59" s="537" t="s">
        <v>616</v>
      </c>
      <c r="C59" s="168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305"/>
      <c r="X59" s="305"/>
    </row>
    <row r="60" spans="1:24" ht="21.75">
      <c r="A60" s="90"/>
      <c r="B60" s="537" t="s">
        <v>617</v>
      </c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6"/>
      <c r="X60" s="96"/>
    </row>
    <row r="61" spans="1:24">
      <c r="A61" s="538"/>
      <c r="B61" s="537" t="s">
        <v>618</v>
      </c>
      <c r="C61" s="538"/>
      <c r="D61" s="538"/>
      <c r="E61" s="538"/>
      <c r="F61" s="538"/>
      <c r="G61" s="538"/>
      <c r="H61" s="538"/>
      <c r="I61" s="538"/>
      <c r="J61" s="538"/>
      <c r="K61" s="538"/>
      <c r="L61" s="538"/>
      <c r="M61" s="538"/>
      <c r="N61" s="538"/>
      <c r="O61" s="538"/>
      <c r="P61" s="538"/>
      <c r="Q61" s="538"/>
      <c r="R61" s="538"/>
      <c r="S61" s="538"/>
      <c r="T61" s="538"/>
      <c r="U61" s="538"/>
      <c r="V61" s="538"/>
    </row>
    <row r="62" spans="1:24">
      <c r="A62" s="544"/>
      <c r="B62" s="545" t="s">
        <v>619</v>
      </c>
      <c r="C62" s="544"/>
      <c r="D62" s="544"/>
      <c r="E62" s="544"/>
      <c r="F62" s="544"/>
      <c r="G62" s="544"/>
      <c r="H62" s="544"/>
      <c r="I62" s="544"/>
      <c r="J62" s="544"/>
      <c r="K62" s="544"/>
      <c r="L62" s="544"/>
      <c r="M62" s="544"/>
      <c r="N62" s="544"/>
      <c r="O62" s="544"/>
      <c r="P62" s="544"/>
      <c r="Q62" s="544"/>
      <c r="R62" s="544"/>
      <c r="S62" s="544"/>
      <c r="T62" s="544"/>
      <c r="U62" s="544"/>
      <c r="V62" s="544"/>
    </row>
    <row r="63" spans="1:24" ht="21.75">
      <c r="A63" s="671" t="s">
        <v>696</v>
      </c>
      <c r="B63" s="672"/>
      <c r="C63" s="672"/>
      <c r="D63" s="672"/>
      <c r="E63" s="672"/>
      <c r="F63" s="672"/>
      <c r="G63" s="672"/>
      <c r="H63" s="672"/>
      <c r="I63" s="672"/>
      <c r="J63" s="672"/>
      <c r="K63" s="672"/>
      <c r="L63" s="672"/>
      <c r="M63" s="672"/>
      <c r="N63" s="672"/>
      <c r="O63" s="672"/>
      <c r="P63" s="672"/>
      <c r="Q63" s="672"/>
      <c r="R63" s="672"/>
      <c r="S63" s="672"/>
      <c r="T63" s="672"/>
      <c r="U63" s="672"/>
      <c r="V63" s="672"/>
      <c r="W63" s="672"/>
      <c r="X63" s="672"/>
    </row>
  </sheetData>
  <mergeCells count="26">
    <mergeCell ref="A63:X63"/>
    <mergeCell ref="A33:A35"/>
    <mergeCell ref="D33:E33"/>
    <mergeCell ref="F33:S33"/>
    <mergeCell ref="V33:V35"/>
    <mergeCell ref="D34:D35"/>
    <mergeCell ref="E34:E35"/>
    <mergeCell ref="F34:L34"/>
    <mergeCell ref="M34:S34"/>
    <mergeCell ref="D12:V12"/>
    <mergeCell ref="A1:V1"/>
    <mergeCell ref="A2:V2"/>
    <mergeCell ref="D7:V7"/>
    <mergeCell ref="D8:Q8"/>
    <mergeCell ref="D9:V9"/>
    <mergeCell ref="D10:V10"/>
    <mergeCell ref="A9:B9"/>
    <mergeCell ref="A30:X30"/>
    <mergeCell ref="A13:A15"/>
    <mergeCell ref="V13:V15"/>
    <mergeCell ref="F14:L14"/>
    <mergeCell ref="D13:E13"/>
    <mergeCell ref="D14:D15"/>
    <mergeCell ref="E14:E15"/>
    <mergeCell ref="F13:S13"/>
    <mergeCell ref="M14:S14"/>
  </mergeCells>
  <pageMargins left="0.19685039370078741" right="0.19685039370078741" top="0.43307086614173229" bottom="0.47" header="0.31496062992125984" footer="0.18"/>
  <pageSetup paperSize="9" scale="8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X126"/>
  <sheetViews>
    <sheetView topLeftCell="A115" workbookViewId="0">
      <selection activeCell="E130" sqref="E130"/>
    </sheetView>
  </sheetViews>
  <sheetFormatPr defaultRowHeight="21.75"/>
  <cols>
    <col min="1" max="1" width="8.5" style="9" customWidth="1"/>
    <col min="2" max="2" width="47.1640625" style="9" customWidth="1"/>
    <col min="3" max="3" width="33.6640625" style="9" customWidth="1"/>
    <col min="4" max="4" width="11" style="9" customWidth="1"/>
    <col min="5" max="5" width="10.6640625" style="9" customWidth="1"/>
    <col min="6" max="19" width="4.5" style="9" customWidth="1"/>
    <col min="20" max="20" width="12.5" style="9" bestFit="1" customWidth="1"/>
    <col min="21" max="21" width="13.5" style="9" customWidth="1"/>
    <col min="22" max="22" width="10.33203125" style="9" bestFit="1" customWidth="1"/>
    <col min="23" max="16384" width="9.33203125" style="9"/>
  </cols>
  <sheetData>
    <row r="1" spans="1:23" s="138" customFormat="1" ht="30.75">
      <c r="A1" s="641" t="s">
        <v>83</v>
      </c>
      <c r="B1" s="641"/>
      <c r="C1" s="641"/>
      <c r="D1" s="641"/>
      <c r="E1" s="641"/>
      <c r="F1" s="641"/>
      <c r="G1" s="641"/>
      <c r="H1" s="641"/>
      <c r="I1" s="641"/>
      <c r="J1" s="641"/>
      <c r="K1" s="641"/>
      <c r="L1" s="641"/>
      <c r="M1" s="641"/>
      <c r="N1" s="641"/>
      <c r="O1" s="641"/>
      <c r="P1" s="641"/>
      <c r="Q1" s="641"/>
      <c r="R1" s="641"/>
      <c r="S1" s="641"/>
      <c r="T1" s="641"/>
      <c r="U1" s="641"/>
      <c r="V1" s="641"/>
    </row>
    <row r="2" spans="1:23" s="138" customFormat="1" ht="30.75">
      <c r="A2" s="641" t="s">
        <v>99</v>
      </c>
      <c r="B2" s="641"/>
      <c r="C2" s="641"/>
      <c r="D2" s="641"/>
      <c r="E2" s="641"/>
      <c r="F2" s="641"/>
      <c r="G2" s="641"/>
      <c r="H2" s="641"/>
      <c r="I2" s="641"/>
      <c r="J2" s="641"/>
      <c r="K2" s="641"/>
      <c r="L2" s="641"/>
      <c r="M2" s="641"/>
      <c r="N2" s="641"/>
      <c r="O2" s="641"/>
      <c r="P2" s="641"/>
      <c r="Q2" s="641"/>
      <c r="R2" s="641"/>
      <c r="S2" s="641"/>
      <c r="T2" s="641"/>
      <c r="U2" s="641"/>
      <c r="V2" s="641"/>
    </row>
    <row r="3" spans="1:23" s="138" customFormat="1" ht="12.75" customHeight="1">
      <c r="A3" s="9"/>
      <c r="B3" s="9"/>
      <c r="C3" s="9"/>
      <c r="D3" s="9"/>
      <c r="E3" s="4"/>
      <c r="F3" s="9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V3" s="9"/>
    </row>
    <row r="4" spans="1:23" s="96" customFormat="1" ht="20.25" customHeight="1">
      <c r="A4" s="74" t="s">
        <v>164</v>
      </c>
      <c r="B4" s="74"/>
      <c r="C4" s="74"/>
      <c r="D4" s="74"/>
      <c r="E4" s="74" t="s">
        <v>236</v>
      </c>
      <c r="F4" s="74"/>
      <c r="G4" s="139"/>
      <c r="H4" s="139"/>
      <c r="I4" s="139"/>
      <c r="J4" s="139"/>
      <c r="K4" s="74"/>
      <c r="L4" s="74"/>
      <c r="M4" s="139" t="s">
        <v>165</v>
      </c>
      <c r="N4" s="139"/>
      <c r="O4" s="74"/>
      <c r="P4" s="74"/>
      <c r="Q4" s="139"/>
      <c r="R4" s="139"/>
      <c r="S4" s="139"/>
      <c r="T4" s="74"/>
      <c r="U4" s="74"/>
      <c r="V4" s="74"/>
    </row>
    <row r="5" spans="1:23" s="96" customFormat="1">
      <c r="A5" s="74" t="s">
        <v>0</v>
      </c>
      <c r="B5" s="74"/>
      <c r="C5" s="74"/>
      <c r="D5" s="74"/>
      <c r="E5" s="74" t="s">
        <v>101</v>
      </c>
      <c r="F5" s="74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74"/>
      <c r="V5" s="74"/>
    </row>
    <row r="6" spans="1:23" s="96" customFormat="1">
      <c r="A6" s="140">
        <v>2.1</v>
      </c>
      <c r="B6" s="67" t="s">
        <v>166</v>
      </c>
      <c r="C6" s="67"/>
      <c r="D6" s="67"/>
      <c r="E6" s="67" t="s">
        <v>103</v>
      </c>
      <c r="F6" s="67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67"/>
      <c r="V6" s="67"/>
    </row>
    <row r="7" spans="1:23" s="96" customFormat="1">
      <c r="A7" s="140">
        <v>2.2000000000000002</v>
      </c>
      <c r="B7" s="67" t="s">
        <v>167</v>
      </c>
      <c r="C7" s="67"/>
      <c r="D7" s="67"/>
      <c r="E7" s="724" t="s">
        <v>105</v>
      </c>
      <c r="F7" s="724"/>
      <c r="G7" s="724"/>
      <c r="H7" s="724"/>
      <c r="I7" s="724"/>
      <c r="J7" s="724"/>
      <c r="K7" s="724"/>
      <c r="L7" s="724"/>
      <c r="M7" s="724"/>
      <c r="N7" s="724"/>
      <c r="O7" s="724"/>
      <c r="P7" s="724"/>
      <c r="Q7" s="724"/>
      <c r="R7" s="724"/>
      <c r="S7" s="724"/>
      <c r="T7" s="724"/>
      <c r="U7" s="724"/>
      <c r="V7" s="724"/>
    </row>
    <row r="8" spans="1:23" s="96" customFormat="1">
      <c r="A8" s="74" t="s">
        <v>106</v>
      </c>
      <c r="B8" s="142"/>
      <c r="C8" s="142"/>
      <c r="D8" s="142"/>
      <c r="E8" s="725" t="s">
        <v>107</v>
      </c>
      <c r="F8" s="718"/>
      <c r="G8" s="718"/>
      <c r="H8" s="718"/>
      <c r="I8" s="718"/>
      <c r="J8" s="718"/>
      <c r="K8" s="718"/>
      <c r="L8" s="718"/>
      <c r="M8" s="718"/>
      <c r="N8" s="718"/>
      <c r="O8" s="718"/>
      <c r="P8" s="718"/>
      <c r="Q8" s="718"/>
      <c r="R8" s="215"/>
      <c r="S8" s="215"/>
      <c r="T8" s="141"/>
      <c r="U8" s="67"/>
      <c r="V8" s="67"/>
    </row>
    <row r="9" spans="1:23" s="96" customFormat="1">
      <c r="A9" s="719" t="s">
        <v>404</v>
      </c>
      <c r="B9" s="719"/>
      <c r="D9" s="142"/>
      <c r="E9" s="724" t="s">
        <v>109</v>
      </c>
      <c r="F9" s="724"/>
      <c r="G9" s="724"/>
      <c r="H9" s="724"/>
      <c r="I9" s="724"/>
      <c r="J9" s="724"/>
      <c r="K9" s="724"/>
      <c r="L9" s="724"/>
      <c r="M9" s="724"/>
      <c r="N9" s="724"/>
      <c r="O9" s="724"/>
      <c r="P9" s="724"/>
      <c r="Q9" s="724"/>
      <c r="R9" s="724"/>
      <c r="S9" s="724"/>
      <c r="T9" s="724"/>
      <c r="U9" s="724"/>
      <c r="V9" s="724"/>
    </row>
    <row r="10" spans="1:23" s="96" customFormat="1">
      <c r="A10" s="67">
        <v>3.1</v>
      </c>
      <c r="B10" s="142" t="s">
        <v>108</v>
      </c>
      <c r="C10" s="142"/>
      <c r="D10" s="142"/>
      <c r="E10" s="723" t="s">
        <v>111</v>
      </c>
      <c r="F10" s="719"/>
      <c r="G10" s="719"/>
      <c r="H10" s="719"/>
      <c r="I10" s="719"/>
      <c r="J10" s="719"/>
      <c r="K10" s="719"/>
      <c r="L10" s="719"/>
      <c r="M10" s="719"/>
      <c r="N10" s="719"/>
      <c r="O10" s="719"/>
      <c r="P10" s="719"/>
      <c r="Q10" s="719"/>
      <c r="R10" s="719"/>
      <c r="S10" s="719"/>
      <c r="T10" s="719"/>
      <c r="U10" s="719"/>
      <c r="V10" s="719"/>
    </row>
    <row r="11" spans="1:23" s="96" customFormat="1" ht="9.75" customHeight="1">
      <c r="A11" s="67"/>
      <c r="B11" s="142"/>
      <c r="C11" s="142"/>
      <c r="D11" s="142"/>
      <c r="E11" s="67"/>
      <c r="F11" s="67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67"/>
      <c r="V11" s="67"/>
      <c r="W11" s="67"/>
    </row>
    <row r="12" spans="1:23" s="96" customFormat="1">
      <c r="A12" s="74" t="s">
        <v>112</v>
      </c>
      <c r="B12" s="67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67"/>
      <c r="Q12" s="67"/>
      <c r="R12" s="212"/>
      <c r="S12" s="212"/>
      <c r="T12" s="144"/>
      <c r="U12" s="144"/>
      <c r="V12" s="144"/>
      <c r="W12" s="67"/>
    </row>
    <row r="13" spans="1:23" s="96" customFormat="1">
      <c r="A13" s="606" t="s">
        <v>24</v>
      </c>
      <c r="B13" s="75"/>
      <c r="C13" s="76"/>
      <c r="D13" s="609" t="s">
        <v>4</v>
      </c>
      <c r="E13" s="707"/>
      <c r="F13" s="708" t="s">
        <v>1</v>
      </c>
      <c r="G13" s="710"/>
      <c r="H13" s="710"/>
      <c r="I13" s="710"/>
      <c r="J13" s="710"/>
      <c r="K13" s="710"/>
      <c r="L13" s="710"/>
      <c r="M13" s="710"/>
      <c r="N13" s="710"/>
      <c r="O13" s="710"/>
      <c r="P13" s="710"/>
      <c r="Q13" s="710"/>
      <c r="R13" s="709"/>
      <c r="S13" s="707"/>
      <c r="T13" s="75"/>
      <c r="U13" s="76"/>
      <c r="V13" s="687" t="s">
        <v>23</v>
      </c>
    </row>
    <row r="14" spans="1:23" s="96" customFormat="1" ht="19.5" customHeight="1">
      <c r="A14" s="700"/>
      <c r="B14" s="77" t="s">
        <v>2</v>
      </c>
      <c r="C14" s="101" t="s">
        <v>241</v>
      </c>
      <c r="D14" s="615" t="s">
        <v>89</v>
      </c>
      <c r="E14" s="615" t="s">
        <v>90</v>
      </c>
      <c r="F14" s="704" t="s">
        <v>68</v>
      </c>
      <c r="G14" s="705"/>
      <c r="H14" s="705"/>
      <c r="I14" s="705"/>
      <c r="J14" s="705"/>
      <c r="K14" s="705"/>
      <c r="L14" s="706"/>
      <c r="M14" s="708" t="s">
        <v>91</v>
      </c>
      <c r="N14" s="710"/>
      <c r="O14" s="710"/>
      <c r="P14" s="710"/>
      <c r="Q14" s="710"/>
      <c r="R14" s="709"/>
      <c r="S14" s="707"/>
      <c r="T14" s="79" t="s">
        <v>5</v>
      </c>
      <c r="U14" s="78" t="s">
        <v>6</v>
      </c>
      <c r="V14" s="721"/>
    </row>
    <row r="15" spans="1:23" s="96" customFormat="1">
      <c r="A15" s="701"/>
      <c r="B15" s="81"/>
      <c r="C15" s="82"/>
      <c r="D15" s="617"/>
      <c r="E15" s="617"/>
      <c r="F15" s="107" t="s">
        <v>7</v>
      </c>
      <c r="G15" s="108" t="s">
        <v>8</v>
      </c>
      <c r="H15" s="108" t="s">
        <v>9</v>
      </c>
      <c r="I15" s="108" t="s">
        <v>10</v>
      </c>
      <c r="J15" s="108" t="s">
        <v>11</v>
      </c>
      <c r="K15" s="108" t="s">
        <v>12</v>
      </c>
      <c r="L15" s="108" t="s">
        <v>13</v>
      </c>
      <c r="M15" s="262" t="s">
        <v>14</v>
      </c>
      <c r="N15" s="262" t="s">
        <v>15</v>
      </c>
      <c r="O15" s="262" t="s">
        <v>16</v>
      </c>
      <c r="P15" s="262" t="s">
        <v>17</v>
      </c>
      <c r="Q15" s="262" t="s">
        <v>18</v>
      </c>
      <c r="R15" s="262" t="s">
        <v>7</v>
      </c>
      <c r="S15" s="262" t="s">
        <v>8</v>
      </c>
      <c r="T15" s="83"/>
      <c r="U15" s="84"/>
      <c r="V15" s="722"/>
    </row>
    <row r="16" spans="1:23" s="96" customFormat="1">
      <c r="A16" s="85">
        <v>1</v>
      </c>
      <c r="B16" s="86" t="s">
        <v>168</v>
      </c>
      <c r="C16" s="91" t="s">
        <v>169</v>
      </c>
      <c r="D16" s="85"/>
      <c r="E16" s="85">
        <v>300</v>
      </c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90"/>
      <c r="U16" s="90"/>
      <c r="V16" s="90"/>
    </row>
    <row r="17" spans="1:24" s="96" customFormat="1">
      <c r="A17" s="92"/>
      <c r="B17" s="145" t="s">
        <v>170</v>
      </c>
      <c r="C17" s="91" t="s">
        <v>171</v>
      </c>
      <c r="D17" s="85"/>
      <c r="E17" s="92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120">
        <v>150000</v>
      </c>
      <c r="U17" s="90"/>
      <c r="V17" s="90"/>
    </row>
    <row r="18" spans="1:24" s="96" customFormat="1">
      <c r="A18" s="92"/>
      <c r="B18" s="145" t="s">
        <v>172</v>
      </c>
      <c r="C18" s="91"/>
      <c r="D18" s="85"/>
      <c r="E18" s="92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120">
        <v>150000</v>
      </c>
      <c r="U18" s="90"/>
      <c r="V18" s="90"/>
    </row>
    <row r="19" spans="1:24" s="96" customFormat="1">
      <c r="A19" s="92"/>
      <c r="B19" s="145" t="s">
        <v>173</v>
      </c>
      <c r="C19" s="91"/>
      <c r="D19" s="85"/>
      <c r="E19" s="92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120">
        <v>25000</v>
      </c>
      <c r="U19" s="90"/>
      <c r="V19" s="90"/>
    </row>
    <row r="20" spans="1:24" s="96" customFormat="1">
      <c r="A20" s="92"/>
      <c r="B20" s="90" t="s">
        <v>174</v>
      </c>
      <c r="C20" s="91"/>
      <c r="D20" s="85"/>
      <c r="E20" s="92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90"/>
      <c r="U20" s="90"/>
      <c r="V20" s="90"/>
    </row>
    <row r="21" spans="1:24" s="96" customFormat="1">
      <c r="A21" s="92"/>
      <c r="B21" s="90" t="s">
        <v>175</v>
      </c>
      <c r="C21" s="90"/>
      <c r="D21" s="92"/>
      <c r="E21" s="92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90"/>
      <c r="U21" s="90"/>
      <c r="V21" s="90"/>
    </row>
    <row r="22" spans="1:24" s="96" customFormat="1">
      <c r="A22" s="90"/>
      <c r="B22" s="90" t="s">
        <v>176</v>
      </c>
      <c r="C22" s="90"/>
      <c r="D22" s="92"/>
      <c r="E22" s="92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90"/>
      <c r="U22" s="90"/>
      <c r="V22" s="90"/>
    </row>
    <row r="23" spans="1:24" s="96" customFormat="1">
      <c r="A23" s="90"/>
      <c r="B23" s="90" t="s">
        <v>177</v>
      </c>
      <c r="C23" s="90"/>
      <c r="D23" s="90"/>
      <c r="E23" s="90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90"/>
      <c r="U23" s="90"/>
      <c r="V23" s="90"/>
    </row>
    <row r="24" spans="1:24" s="96" customFormat="1">
      <c r="A24" s="90"/>
      <c r="B24" s="146" t="s">
        <v>178</v>
      </c>
      <c r="C24" s="90"/>
      <c r="D24" s="90"/>
      <c r="E24" s="90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90"/>
      <c r="U24" s="90"/>
      <c r="V24" s="90"/>
    </row>
    <row r="25" spans="1:24" s="96" customFormat="1">
      <c r="A25" s="90"/>
      <c r="B25" s="146" t="s">
        <v>179</v>
      </c>
      <c r="C25" s="90"/>
      <c r="D25" s="90"/>
      <c r="E25" s="90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90"/>
      <c r="U25" s="90"/>
      <c r="V25" s="90"/>
    </row>
    <row r="26" spans="1:24" s="96" customFormat="1">
      <c r="A26" s="92"/>
      <c r="B26" s="92" t="s">
        <v>180</v>
      </c>
      <c r="C26" s="92"/>
      <c r="D26" s="92"/>
      <c r="E26" s="92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92"/>
      <c r="U26" s="92"/>
      <c r="V26" s="92"/>
    </row>
    <row r="27" spans="1:24" s="96" customFormat="1">
      <c r="A27" s="90"/>
      <c r="B27" s="90" t="s">
        <v>181</v>
      </c>
      <c r="C27" s="90"/>
      <c r="D27" s="90"/>
      <c r="E27" s="90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90"/>
      <c r="U27" s="90"/>
      <c r="V27" s="90"/>
    </row>
    <row r="28" spans="1:24" s="96" customFormat="1">
      <c r="A28" s="90"/>
      <c r="B28" s="146" t="s">
        <v>182</v>
      </c>
      <c r="C28" s="90"/>
      <c r="D28" s="90"/>
      <c r="E28" s="90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90"/>
      <c r="U28" s="90"/>
      <c r="V28" s="90"/>
    </row>
    <row r="29" spans="1:24" s="96" customFormat="1" ht="18.75" customHeight="1">
      <c r="A29" s="90"/>
      <c r="B29" s="148" t="s">
        <v>179</v>
      </c>
      <c r="C29" s="90"/>
      <c r="D29" s="90"/>
      <c r="E29" s="90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90"/>
      <c r="U29" s="90"/>
      <c r="V29" s="90"/>
    </row>
    <row r="30" spans="1:24" s="96" customFormat="1">
      <c r="A30" s="90"/>
      <c r="B30" s="90" t="s">
        <v>183</v>
      </c>
      <c r="C30" s="90"/>
      <c r="D30" s="90"/>
      <c r="E30" s="90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90"/>
      <c r="U30" s="90"/>
      <c r="V30" s="90"/>
    </row>
    <row r="31" spans="1:24" s="96" customFormat="1">
      <c r="A31" s="98"/>
      <c r="B31" s="98" t="s">
        <v>184</v>
      </c>
      <c r="C31" s="98"/>
      <c r="D31" s="98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98"/>
      <c r="R31" s="98"/>
      <c r="S31" s="98"/>
      <c r="T31" s="98"/>
      <c r="U31" s="98"/>
      <c r="V31" s="149"/>
    </row>
    <row r="32" spans="1:24" s="213" customFormat="1">
      <c r="A32" s="671" t="s">
        <v>697</v>
      </c>
      <c r="B32" s="672"/>
      <c r="C32" s="672"/>
      <c r="D32" s="672"/>
      <c r="E32" s="672"/>
      <c r="F32" s="672"/>
      <c r="G32" s="672"/>
      <c r="H32" s="672"/>
      <c r="I32" s="672"/>
      <c r="J32" s="672"/>
      <c r="K32" s="672"/>
      <c r="L32" s="672"/>
      <c r="M32" s="672"/>
      <c r="N32" s="672"/>
      <c r="O32" s="672"/>
      <c r="P32" s="672"/>
      <c r="Q32" s="672"/>
      <c r="R32" s="672"/>
      <c r="S32" s="672"/>
      <c r="T32" s="672"/>
      <c r="U32" s="672"/>
      <c r="V32" s="672"/>
      <c r="W32" s="672"/>
      <c r="X32" s="672"/>
    </row>
    <row r="33" spans="1:22" s="213" customFormat="1">
      <c r="A33" s="606" t="s">
        <v>24</v>
      </c>
      <c r="B33" s="75"/>
      <c r="C33" s="76"/>
      <c r="D33" s="609" t="s">
        <v>4</v>
      </c>
      <c r="E33" s="707"/>
      <c r="F33" s="708" t="s">
        <v>1</v>
      </c>
      <c r="G33" s="710"/>
      <c r="H33" s="710"/>
      <c r="I33" s="710"/>
      <c r="J33" s="710"/>
      <c r="K33" s="710"/>
      <c r="L33" s="710"/>
      <c r="M33" s="710"/>
      <c r="N33" s="710"/>
      <c r="O33" s="710"/>
      <c r="P33" s="710"/>
      <c r="Q33" s="710"/>
      <c r="R33" s="709"/>
      <c r="S33" s="707"/>
      <c r="T33" s="75"/>
      <c r="U33" s="76"/>
      <c r="V33" s="687" t="s">
        <v>23</v>
      </c>
    </row>
    <row r="34" spans="1:22" s="213" customFormat="1" ht="19.5" customHeight="1">
      <c r="A34" s="700"/>
      <c r="B34" s="77" t="s">
        <v>2</v>
      </c>
      <c r="C34" s="101" t="s">
        <v>241</v>
      </c>
      <c r="D34" s="615" t="s">
        <v>89</v>
      </c>
      <c r="E34" s="615" t="s">
        <v>90</v>
      </c>
      <c r="F34" s="704" t="s">
        <v>135</v>
      </c>
      <c r="G34" s="705"/>
      <c r="H34" s="705"/>
      <c r="I34" s="705"/>
      <c r="J34" s="705"/>
      <c r="K34" s="705"/>
      <c r="L34" s="706"/>
      <c r="M34" s="708" t="s">
        <v>68</v>
      </c>
      <c r="N34" s="710"/>
      <c r="O34" s="710"/>
      <c r="P34" s="710"/>
      <c r="Q34" s="710"/>
      <c r="R34" s="709"/>
      <c r="S34" s="707"/>
      <c r="T34" s="216" t="s">
        <v>5</v>
      </c>
      <c r="U34" s="78" t="s">
        <v>6</v>
      </c>
      <c r="V34" s="721"/>
    </row>
    <row r="35" spans="1:22" s="213" customFormat="1">
      <c r="A35" s="701"/>
      <c r="B35" s="81"/>
      <c r="C35" s="82"/>
      <c r="D35" s="617"/>
      <c r="E35" s="617"/>
      <c r="F35" s="107" t="s">
        <v>7</v>
      </c>
      <c r="G35" s="108" t="s">
        <v>8</v>
      </c>
      <c r="H35" s="108" t="s">
        <v>9</v>
      </c>
      <c r="I35" s="108" t="s">
        <v>10</v>
      </c>
      <c r="J35" s="108" t="s">
        <v>11</v>
      </c>
      <c r="K35" s="108" t="s">
        <v>12</v>
      </c>
      <c r="L35" s="108" t="s">
        <v>13</v>
      </c>
      <c r="M35" s="262" t="s">
        <v>14</v>
      </c>
      <c r="N35" s="262" t="s">
        <v>15</v>
      </c>
      <c r="O35" s="262" t="s">
        <v>16</v>
      </c>
      <c r="P35" s="262" t="s">
        <v>17</v>
      </c>
      <c r="Q35" s="262" t="s">
        <v>18</v>
      </c>
      <c r="R35" s="262" t="s">
        <v>7</v>
      </c>
      <c r="S35" s="262" t="s">
        <v>8</v>
      </c>
      <c r="T35" s="83"/>
      <c r="U35" s="84"/>
      <c r="V35" s="722"/>
    </row>
    <row r="36" spans="1:22" s="96" customFormat="1" ht="18" customHeight="1">
      <c r="A36" s="128"/>
      <c r="B36" s="90" t="s">
        <v>185</v>
      </c>
      <c r="C36" s="90"/>
      <c r="D36" s="90"/>
      <c r="E36" s="90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290"/>
      <c r="R36" s="290"/>
      <c r="S36" s="290"/>
      <c r="T36" s="90"/>
      <c r="U36" s="90"/>
      <c r="V36" s="90"/>
    </row>
    <row r="37" spans="1:22" s="96" customFormat="1" ht="18" customHeight="1">
      <c r="A37" s="146"/>
      <c r="B37" s="90" t="s">
        <v>186</v>
      </c>
      <c r="C37" s="90"/>
      <c r="D37" s="90"/>
      <c r="E37" s="90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90"/>
      <c r="U37" s="90"/>
      <c r="V37" s="90"/>
    </row>
    <row r="38" spans="1:22" s="96" customFormat="1" ht="18" customHeight="1">
      <c r="A38" s="105"/>
      <c r="B38" s="90" t="s">
        <v>187</v>
      </c>
      <c r="C38" s="90"/>
      <c r="D38" s="90"/>
      <c r="E38" s="90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90"/>
      <c r="U38" s="90"/>
      <c r="V38" s="90"/>
    </row>
    <row r="39" spans="1:22" s="96" customFormat="1" ht="18" customHeight="1">
      <c r="A39" s="105"/>
      <c r="B39" s="90" t="s">
        <v>188</v>
      </c>
      <c r="C39" s="90"/>
      <c r="D39" s="90"/>
      <c r="E39" s="90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90"/>
      <c r="U39" s="90"/>
      <c r="V39" s="90"/>
    </row>
    <row r="40" spans="1:22" s="96" customFormat="1" ht="18" customHeight="1">
      <c r="A40" s="151"/>
      <c r="B40" s="152" t="s">
        <v>189</v>
      </c>
      <c r="C40" s="104"/>
      <c r="D40" s="150"/>
      <c r="E40" s="104"/>
      <c r="F40" s="104"/>
      <c r="G40" s="153"/>
      <c r="H40" s="104"/>
      <c r="I40" s="153"/>
      <c r="J40" s="104"/>
      <c r="K40" s="153"/>
      <c r="L40" s="104"/>
      <c r="M40" s="153"/>
      <c r="N40" s="104"/>
      <c r="O40" s="153"/>
      <c r="P40" s="104"/>
      <c r="Q40" s="94"/>
      <c r="R40" s="94"/>
      <c r="S40" s="94"/>
      <c r="T40" s="104"/>
      <c r="U40" s="153"/>
      <c r="V40" s="104"/>
    </row>
    <row r="41" spans="1:22" s="96" customFormat="1" ht="18" customHeight="1">
      <c r="A41" s="105"/>
      <c r="B41" s="105" t="s">
        <v>190</v>
      </c>
      <c r="C41" s="94"/>
      <c r="D41" s="130"/>
      <c r="E41" s="94"/>
      <c r="F41" s="94"/>
      <c r="G41" s="130"/>
      <c r="H41" s="94"/>
      <c r="I41" s="130"/>
      <c r="J41" s="94"/>
      <c r="K41" s="130"/>
      <c r="L41" s="94"/>
      <c r="M41" s="130"/>
      <c r="N41" s="94"/>
      <c r="O41" s="130"/>
      <c r="P41" s="94"/>
      <c r="Q41" s="94"/>
      <c r="R41" s="94"/>
      <c r="S41" s="94"/>
      <c r="T41" s="94"/>
      <c r="U41" s="130"/>
      <c r="V41" s="94"/>
    </row>
    <row r="42" spans="1:22" s="96" customFormat="1" ht="18" customHeight="1">
      <c r="A42" s="151"/>
      <c r="B42" s="151" t="s">
        <v>191</v>
      </c>
      <c r="C42" s="154"/>
      <c r="D42" s="150"/>
      <c r="E42" s="154"/>
      <c r="F42" s="154"/>
      <c r="G42" s="150"/>
      <c r="H42" s="154"/>
      <c r="I42" s="150"/>
      <c r="J42" s="154"/>
      <c r="K42" s="150"/>
      <c r="L42" s="154"/>
      <c r="M42" s="150"/>
      <c r="N42" s="154"/>
      <c r="O42" s="150"/>
      <c r="P42" s="154"/>
      <c r="Q42" s="94"/>
      <c r="R42" s="94"/>
      <c r="S42" s="94"/>
      <c r="T42" s="154"/>
      <c r="U42" s="150"/>
      <c r="V42" s="154"/>
    </row>
    <row r="43" spans="1:22" s="96" customFormat="1" ht="18" customHeight="1">
      <c r="A43" s="105"/>
      <c r="B43" s="105" t="s">
        <v>192</v>
      </c>
      <c r="C43" s="94"/>
      <c r="D43" s="130"/>
      <c r="E43" s="94"/>
      <c r="F43" s="94"/>
      <c r="G43" s="130"/>
      <c r="H43" s="94"/>
      <c r="I43" s="130"/>
      <c r="J43" s="94"/>
      <c r="K43" s="130"/>
      <c r="L43" s="94"/>
      <c r="M43" s="130"/>
      <c r="N43" s="94"/>
      <c r="O43" s="130"/>
      <c r="P43" s="94"/>
      <c r="Q43" s="94"/>
      <c r="R43" s="94"/>
      <c r="S43" s="94"/>
      <c r="T43" s="94"/>
      <c r="U43" s="130"/>
      <c r="V43" s="94"/>
    </row>
    <row r="44" spans="1:22" s="96" customFormat="1" ht="18" customHeight="1">
      <c r="A44" s="105"/>
      <c r="B44" s="105" t="s">
        <v>193</v>
      </c>
      <c r="C44" s="94"/>
      <c r="D44" s="130"/>
      <c r="E44" s="94"/>
      <c r="F44" s="94"/>
      <c r="G44" s="130"/>
      <c r="H44" s="94"/>
      <c r="I44" s="130"/>
      <c r="J44" s="94"/>
      <c r="K44" s="130"/>
      <c r="L44" s="94"/>
      <c r="M44" s="130"/>
      <c r="N44" s="94"/>
      <c r="O44" s="130"/>
      <c r="P44" s="94"/>
      <c r="Q44" s="94"/>
      <c r="R44" s="94"/>
      <c r="S44" s="94"/>
      <c r="T44" s="94"/>
      <c r="U44" s="130"/>
      <c r="V44" s="94"/>
    </row>
    <row r="45" spans="1:22" s="96" customFormat="1" ht="18" customHeight="1">
      <c r="A45" s="151"/>
      <c r="B45" s="151" t="s">
        <v>194</v>
      </c>
      <c r="C45" s="154"/>
      <c r="D45" s="150"/>
      <c r="E45" s="154"/>
      <c r="F45" s="154"/>
      <c r="G45" s="150"/>
      <c r="H45" s="154"/>
      <c r="I45" s="150"/>
      <c r="J45" s="154"/>
      <c r="K45" s="150"/>
      <c r="L45" s="154"/>
      <c r="M45" s="150"/>
      <c r="N45" s="154"/>
      <c r="O45" s="150"/>
      <c r="P45" s="154"/>
      <c r="Q45" s="94"/>
      <c r="R45" s="94"/>
      <c r="S45" s="94"/>
      <c r="T45" s="154"/>
      <c r="U45" s="150"/>
      <c r="V45" s="154"/>
    </row>
    <row r="46" spans="1:22" s="96" customFormat="1">
      <c r="A46" s="105"/>
      <c r="B46" s="105" t="s">
        <v>195</v>
      </c>
      <c r="C46" s="94"/>
      <c r="D46" s="130"/>
      <c r="E46" s="94"/>
      <c r="F46" s="94"/>
      <c r="G46" s="130"/>
      <c r="H46" s="94"/>
      <c r="I46" s="130"/>
      <c r="J46" s="94"/>
      <c r="K46" s="130"/>
      <c r="L46" s="94"/>
      <c r="M46" s="130"/>
      <c r="N46" s="94"/>
      <c r="O46" s="130"/>
      <c r="P46" s="94"/>
      <c r="Q46" s="94"/>
      <c r="R46" s="94"/>
      <c r="S46" s="94"/>
      <c r="T46" s="94"/>
      <c r="U46" s="130"/>
      <c r="V46" s="94"/>
    </row>
    <row r="47" spans="1:22" s="96" customFormat="1">
      <c r="A47" s="151"/>
      <c r="B47" s="151" t="s">
        <v>196</v>
      </c>
      <c r="C47" s="154"/>
      <c r="D47" s="150"/>
      <c r="E47" s="154"/>
      <c r="F47" s="154"/>
      <c r="G47" s="150"/>
      <c r="H47" s="154"/>
      <c r="I47" s="150"/>
      <c r="J47" s="154"/>
      <c r="K47" s="150"/>
      <c r="L47" s="154"/>
      <c r="M47" s="150"/>
      <c r="N47" s="154"/>
      <c r="O47" s="150"/>
      <c r="P47" s="154"/>
      <c r="Q47" s="94"/>
      <c r="R47" s="94"/>
      <c r="S47" s="94"/>
      <c r="T47" s="154"/>
      <c r="U47" s="150"/>
      <c r="V47" s="154"/>
    </row>
    <row r="48" spans="1:22" s="96" customFormat="1">
      <c r="A48" s="105"/>
      <c r="B48" s="105" t="s">
        <v>197</v>
      </c>
      <c r="C48" s="94"/>
      <c r="D48" s="130"/>
      <c r="E48" s="94"/>
      <c r="F48" s="94"/>
      <c r="G48" s="130"/>
      <c r="H48" s="94"/>
      <c r="I48" s="130"/>
      <c r="J48" s="94"/>
      <c r="K48" s="130"/>
      <c r="L48" s="94"/>
      <c r="M48" s="130"/>
      <c r="N48" s="94"/>
      <c r="O48" s="130"/>
      <c r="P48" s="94"/>
      <c r="Q48" s="94"/>
      <c r="R48" s="94"/>
      <c r="S48" s="94"/>
      <c r="T48" s="94"/>
      <c r="U48" s="130"/>
      <c r="V48" s="94"/>
    </row>
    <row r="49" spans="1:22" s="96" customFormat="1">
      <c r="A49" s="151"/>
      <c r="B49" s="167" t="s">
        <v>198</v>
      </c>
      <c r="C49" s="154"/>
      <c r="D49" s="150"/>
      <c r="E49" s="154"/>
      <c r="F49" s="154"/>
      <c r="G49" s="150"/>
      <c r="H49" s="154"/>
      <c r="I49" s="150"/>
      <c r="J49" s="154"/>
      <c r="K49" s="150"/>
      <c r="L49" s="154"/>
      <c r="M49" s="150"/>
      <c r="N49" s="154"/>
      <c r="O49" s="150"/>
      <c r="P49" s="154"/>
      <c r="Q49" s="94"/>
      <c r="R49" s="94"/>
      <c r="S49" s="94"/>
      <c r="T49" s="154"/>
      <c r="U49" s="150"/>
      <c r="V49" s="154"/>
    </row>
    <row r="50" spans="1:22" s="96" customFormat="1">
      <c r="A50" s="105"/>
      <c r="B50" s="105" t="s">
        <v>199</v>
      </c>
      <c r="C50" s="94"/>
      <c r="D50" s="130"/>
      <c r="E50" s="94"/>
      <c r="F50" s="94"/>
      <c r="G50" s="130"/>
      <c r="H50" s="94"/>
      <c r="I50" s="130"/>
      <c r="J50" s="94"/>
      <c r="K50" s="130"/>
      <c r="L50" s="94"/>
      <c r="M50" s="130"/>
      <c r="N50" s="94"/>
      <c r="O50" s="130"/>
      <c r="P50" s="94"/>
      <c r="Q50" s="94"/>
      <c r="R50" s="94"/>
      <c r="S50" s="94"/>
      <c r="T50" s="94"/>
      <c r="U50" s="130"/>
      <c r="V50" s="94"/>
    </row>
    <row r="51" spans="1:22" s="96" customFormat="1">
      <c r="A51" s="151"/>
      <c r="B51" s="151" t="s">
        <v>200</v>
      </c>
      <c r="C51" s="154"/>
      <c r="D51" s="150"/>
      <c r="E51" s="154"/>
      <c r="F51" s="154"/>
      <c r="G51" s="150"/>
      <c r="H51" s="154"/>
      <c r="I51" s="150"/>
      <c r="J51" s="154"/>
      <c r="K51" s="150"/>
      <c r="L51" s="154"/>
      <c r="M51" s="150"/>
      <c r="N51" s="154"/>
      <c r="O51" s="150"/>
      <c r="P51" s="154"/>
      <c r="Q51" s="94"/>
      <c r="R51" s="94"/>
      <c r="S51" s="94"/>
      <c r="T51" s="154"/>
      <c r="U51" s="150"/>
      <c r="V51" s="154"/>
    </row>
    <row r="52" spans="1:22" s="96" customFormat="1">
      <c r="A52" s="105"/>
      <c r="B52" s="105" t="s">
        <v>201</v>
      </c>
      <c r="C52" s="94"/>
      <c r="D52" s="130"/>
      <c r="E52" s="94"/>
      <c r="F52" s="94"/>
      <c r="G52" s="130"/>
      <c r="H52" s="94"/>
      <c r="I52" s="130"/>
      <c r="J52" s="94"/>
      <c r="K52" s="130"/>
      <c r="L52" s="94"/>
      <c r="M52" s="130"/>
      <c r="N52" s="94"/>
      <c r="O52" s="130"/>
      <c r="P52" s="94"/>
      <c r="Q52" s="94"/>
      <c r="R52" s="94"/>
      <c r="S52" s="94"/>
      <c r="T52" s="94"/>
      <c r="U52" s="130"/>
      <c r="V52" s="94"/>
    </row>
    <row r="53" spans="1:22" s="96" customFormat="1">
      <c r="A53" s="163"/>
      <c r="B53" s="163" t="s">
        <v>202</v>
      </c>
      <c r="C53" s="132"/>
      <c r="D53" s="131"/>
      <c r="E53" s="132"/>
      <c r="F53" s="132"/>
      <c r="G53" s="131"/>
      <c r="H53" s="132"/>
      <c r="I53" s="131"/>
      <c r="J53" s="132"/>
      <c r="K53" s="131"/>
      <c r="L53" s="132"/>
      <c r="M53" s="131"/>
      <c r="N53" s="132"/>
      <c r="O53" s="131"/>
      <c r="P53" s="132"/>
      <c r="Q53" s="132"/>
      <c r="R53" s="132"/>
      <c r="S53" s="132"/>
      <c r="T53" s="132"/>
      <c r="U53" s="131"/>
      <c r="V53" s="132"/>
    </row>
    <row r="54" spans="1:22" s="96" customFormat="1">
      <c r="A54" s="155">
        <v>2</v>
      </c>
      <c r="B54" s="546" t="s">
        <v>203</v>
      </c>
      <c r="C54" s="118" t="s">
        <v>169</v>
      </c>
      <c r="D54" s="118"/>
      <c r="E54" s="85">
        <v>300</v>
      </c>
      <c r="F54" s="147"/>
      <c r="G54" s="147"/>
      <c r="H54" s="147"/>
      <c r="I54" s="147"/>
      <c r="J54" s="147"/>
      <c r="K54" s="147"/>
      <c r="L54" s="147"/>
      <c r="M54" s="147"/>
      <c r="N54" s="147"/>
      <c r="O54" s="147"/>
      <c r="P54" s="147"/>
      <c r="Q54" s="147"/>
      <c r="R54" s="147"/>
      <c r="S54" s="147"/>
      <c r="T54" s="547">
        <v>100000</v>
      </c>
      <c r="U54" s="85" t="s">
        <v>160</v>
      </c>
      <c r="V54" s="92"/>
    </row>
    <row r="55" spans="1:22" s="96" customFormat="1">
      <c r="A55" s="157"/>
      <c r="B55" s="86" t="s">
        <v>204</v>
      </c>
      <c r="C55" s="156" t="s">
        <v>205</v>
      </c>
      <c r="D55" s="118"/>
      <c r="E55" s="92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120"/>
      <c r="U55" s="91" t="s">
        <v>162</v>
      </c>
      <c r="V55" s="90"/>
    </row>
    <row r="56" spans="1:22" s="96" customFormat="1">
      <c r="A56" s="157"/>
      <c r="B56" s="86" t="s">
        <v>173</v>
      </c>
      <c r="C56" s="156"/>
      <c r="D56" s="118"/>
      <c r="E56" s="92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120"/>
      <c r="U56" s="91" t="s">
        <v>163</v>
      </c>
      <c r="V56" s="90"/>
    </row>
    <row r="57" spans="1:22" s="96" customFormat="1">
      <c r="A57" s="157"/>
      <c r="B57" s="90" t="s">
        <v>242</v>
      </c>
      <c r="C57" s="156"/>
      <c r="D57" s="118"/>
      <c r="E57" s="92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90"/>
      <c r="U57" s="91"/>
      <c r="V57" s="90"/>
    </row>
    <row r="58" spans="1:22" s="96" customFormat="1">
      <c r="A58" s="157"/>
      <c r="B58" s="90" t="s">
        <v>243</v>
      </c>
      <c r="C58" s="124"/>
      <c r="D58" s="103"/>
      <c r="E58" s="92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90"/>
      <c r="U58" s="90"/>
      <c r="V58" s="90"/>
    </row>
    <row r="59" spans="1:22" s="96" customFormat="1">
      <c r="A59" s="157"/>
      <c r="B59" s="122" t="s">
        <v>244</v>
      </c>
      <c r="C59" s="124"/>
      <c r="D59" s="103"/>
      <c r="E59" s="92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90"/>
      <c r="U59" s="90"/>
      <c r="V59" s="90"/>
    </row>
    <row r="60" spans="1:22" s="96" customFormat="1">
      <c r="A60" s="157"/>
      <c r="B60" s="90" t="s">
        <v>245</v>
      </c>
      <c r="C60" s="124"/>
      <c r="D60" s="103"/>
      <c r="E60" s="92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90"/>
      <c r="U60" s="90"/>
      <c r="V60" s="90"/>
    </row>
    <row r="61" spans="1:22" s="96" customFormat="1" ht="21" customHeight="1">
      <c r="A61" s="157"/>
      <c r="B61" s="122" t="s">
        <v>206</v>
      </c>
      <c r="C61" s="124"/>
      <c r="D61" s="103"/>
      <c r="E61" s="92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90"/>
      <c r="U61" s="90"/>
      <c r="V61" s="90"/>
    </row>
    <row r="62" spans="1:22" s="96" customFormat="1" ht="21" customHeight="1">
      <c r="A62" s="157"/>
      <c r="B62" s="158" t="s">
        <v>207</v>
      </c>
      <c r="C62" s="124"/>
      <c r="D62" s="103"/>
      <c r="E62" s="92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90"/>
      <c r="U62" s="90"/>
      <c r="V62" s="90"/>
    </row>
    <row r="63" spans="1:22" s="96" customFormat="1" ht="21" customHeight="1">
      <c r="A63" s="157"/>
      <c r="B63" s="90" t="s">
        <v>208</v>
      </c>
      <c r="C63" s="124"/>
      <c r="D63" s="103"/>
      <c r="E63" s="92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90"/>
      <c r="U63" s="90"/>
      <c r="V63" s="90"/>
    </row>
    <row r="64" spans="1:22" s="96" customFormat="1" ht="21" customHeight="1">
      <c r="A64" s="97"/>
      <c r="B64" s="98" t="s">
        <v>246</v>
      </c>
      <c r="C64" s="99"/>
      <c r="D64" s="99"/>
      <c r="E64" s="98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98"/>
      <c r="U64" s="98"/>
      <c r="V64" s="98"/>
    </row>
    <row r="65" spans="1:24" s="213" customFormat="1" ht="21" customHeight="1">
      <c r="A65" s="671" t="s">
        <v>698</v>
      </c>
      <c r="B65" s="672"/>
      <c r="C65" s="672"/>
      <c r="D65" s="672"/>
      <c r="E65" s="672"/>
      <c r="F65" s="672"/>
      <c r="G65" s="672"/>
      <c r="H65" s="672"/>
      <c r="I65" s="672"/>
      <c r="J65" s="672"/>
      <c r="K65" s="672"/>
      <c r="L65" s="672"/>
      <c r="M65" s="672"/>
      <c r="N65" s="672"/>
      <c r="O65" s="672"/>
      <c r="P65" s="672"/>
      <c r="Q65" s="672"/>
      <c r="R65" s="672"/>
      <c r="S65" s="672"/>
      <c r="T65" s="672"/>
      <c r="U65" s="672"/>
      <c r="V65" s="672"/>
      <c r="W65" s="672"/>
      <c r="X65" s="672"/>
    </row>
    <row r="66" spans="1:24" s="213" customFormat="1">
      <c r="A66" s="606" t="s">
        <v>24</v>
      </c>
      <c r="B66" s="75"/>
      <c r="C66" s="76"/>
      <c r="D66" s="609" t="s">
        <v>4</v>
      </c>
      <c r="E66" s="707"/>
      <c r="F66" s="708" t="s">
        <v>1</v>
      </c>
      <c r="G66" s="710"/>
      <c r="H66" s="710"/>
      <c r="I66" s="710"/>
      <c r="J66" s="710"/>
      <c r="K66" s="710"/>
      <c r="L66" s="710"/>
      <c r="M66" s="710"/>
      <c r="N66" s="710"/>
      <c r="O66" s="710"/>
      <c r="P66" s="710"/>
      <c r="Q66" s="710"/>
      <c r="R66" s="709"/>
      <c r="S66" s="707"/>
      <c r="T66" s="75"/>
      <c r="U66" s="76"/>
      <c r="V66" s="687" t="s">
        <v>23</v>
      </c>
    </row>
    <row r="67" spans="1:24" s="213" customFormat="1" ht="19.5" customHeight="1">
      <c r="A67" s="700"/>
      <c r="B67" s="77" t="s">
        <v>2</v>
      </c>
      <c r="C67" s="101" t="s">
        <v>241</v>
      </c>
      <c r="D67" s="615" t="s">
        <v>89</v>
      </c>
      <c r="E67" s="615" t="s">
        <v>90</v>
      </c>
      <c r="F67" s="704" t="s">
        <v>135</v>
      </c>
      <c r="G67" s="705"/>
      <c r="H67" s="705"/>
      <c r="I67" s="705"/>
      <c r="J67" s="705"/>
      <c r="K67" s="705"/>
      <c r="L67" s="706"/>
      <c r="M67" s="708" t="s">
        <v>68</v>
      </c>
      <c r="N67" s="710"/>
      <c r="O67" s="710"/>
      <c r="P67" s="710"/>
      <c r="Q67" s="710"/>
      <c r="R67" s="709"/>
      <c r="S67" s="707"/>
      <c r="T67" s="216" t="s">
        <v>5</v>
      </c>
      <c r="U67" s="78" t="s">
        <v>6</v>
      </c>
      <c r="V67" s="721"/>
    </row>
    <row r="68" spans="1:24" s="213" customFormat="1">
      <c r="A68" s="701"/>
      <c r="B68" s="81"/>
      <c r="C68" s="82"/>
      <c r="D68" s="617"/>
      <c r="E68" s="617"/>
      <c r="F68" s="107" t="s">
        <v>7</v>
      </c>
      <c r="G68" s="108" t="s">
        <v>8</v>
      </c>
      <c r="H68" s="108" t="s">
        <v>9</v>
      </c>
      <c r="I68" s="108" t="s">
        <v>10</v>
      </c>
      <c r="J68" s="108" t="s">
        <v>11</v>
      </c>
      <c r="K68" s="108" t="s">
        <v>12</v>
      </c>
      <c r="L68" s="108" t="s">
        <v>13</v>
      </c>
      <c r="M68" s="262" t="s">
        <v>14</v>
      </c>
      <c r="N68" s="262" t="s">
        <v>15</v>
      </c>
      <c r="O68" s="262" t="s">
        <v>16</v>
      </c>
      <c r="P68" s="262" t="s">
        <v>17</v>
      </c>
      <c r="Q68" s="262" t="s">
        <v>18</v>
      </c>
      <c r="R68" s="262" t="s">
        <v>7</v>
      </c>
      <c r="S68" s="262" t="s">
        <v>8</v>
      </c>
      <c r="T68" s="83"/>
      <c r="U68" s="84"/>
      <c r="V68" s="722"/>
    </row>
    <row r="69" spans="1:24" s="96" customFormat="1" ht="18" customHeight="1">
      <c r="A69" s="157"/>
      <c r="B69" s="158" t="s">
        <v>209</v>
      </c>
      <c r="C69" s="171"/>
      <c r="D69" s="103"/>
      <c r="E69" s="92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90"/>
      <c r="U69" s="90"/>
      <c r="V69" s="90"/>
    </row>
    <row r="70" spans="1:24" s="96" customFormat="1">
      <c r="A70" s="157"/>
      <c r="B70" s="158" t="s">
        <v>210</v>
      </c>
      <c r="C70" s="90"/>
      <c r="D70" s="172"/>
      <c r="E70" s="90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90"/>
      <c r="U70" s="90"/>
      <c r="V70" s="90"/>
    </row>
    <row r="71" spans="1:24" s="96" customFormat="1">
      <c r="A71" s="151"/>
      <c r="B71" s="90" t="s">
        <v>211</v>
      </c>
      <c r="C71" s="154"/>
      <c r="D71" s="150"/>
      <c r="E71" s="154"/>
      <c r="F71" s="154"/>
      <c r="G71" s="150"/>
      <c r="H71" s="154"/>
      <c r="I71" s="150"/>
      <c r="J71" s="154"/>
      <c r="K71" s="150"/>
      <c r="L71" s="154"/>
      <c r="M71" s="150"/>
      <c r="N71" s="154"/>
      <c r="O71" s="150"/>
      <c r="P71" s="154"/>
      <c r="Q71" s="94"/>
      <c r="R71" s="94"/>
      <c r="S71" s="94"/>
      <c r="T71" s="291"/>
      <c r="U71" s="150"/>
      <c r="V71" s="154"/>
    </row>
    <row r="72" spans="1:24" s="96" customFormat="1">
      <c r="A72" s="105"/>
      <c r="B72" s="90" t="s">
        <v>212</v>
      </c>
      <c r="C72" s="94"/>
      <c r="D72" s="130"/>
      <c r="E72" s="94"/>
      <c r="F72" s="94"/>
      <c r="G72" s="130"/>
      <c r="H72" s="94"/>
      <c r="I72" s="130"/>
      <c r="J72" s="94"/>
      <c r="K72" s="130"/>
      <c r="L72" s="94"/>
      <c r="M72" s="130"/>
      <c r="N72" s="94"/>
      <c r="O72" s="130"/>
      <c r="P72" s="94"/>
      <c r="Q72" s="94"/>
      <c r="R72" s="94"/>
      <c r="S72" s="94"/>
      <c r="T72" s="292"/>
      <c r="U72" s="130"/>
      <c r="V72" s="94"/>
    </row>
    <row r="73" spans="1:24" s="96" customFormat="1">
      <c r="A73" s="151"/>
      <c r="B73" s="122" t="s">
        <v>213</v>
      </c>
      <c r="C73" s="154"/>
      <c r="D73" s="150"/>
      <c r="E73" s="154"/>
      <c r="F73" s="154"/>
      <c r="G73" s="150"/>
      <c r="H73" s="154"/>
      <c r="I73" s="150"/>
      <c r="J73" s="154"/>
      <c r="K73" s="150"/>
      <c r="L73" s="154"/>
      <c r="M73" s="150"/>
      <c r="N73" s="154"/>
      <c r="O73" s="150"/>
      <c r="P73" s="154"/>
      <c r="Q73" s="94"/>
      <c r="R73" s="94"/>
      <c r="S73" s="94"/>
      <c r="T73" s="291"/>
      <c r="U73" s="150"/>
      <c r="V73" s="154"/>
    </row>
    <row r="74" spans="1:24" s="96" customFormat="1">
      <c r="A74" s="105"/>
      <c r="B74" s="90" t="s">
        <v>214</v>
      </c>
      <c r="C74" s="94"/>
      <c r="D74" s="130"/>
      <c r="E74" s="94"/>
      <c r="F74" s="94"/>
      <c r="G74" s="130"/>
      <c r="H74" s="94"/>
      <c r="I74" s="130"/>
      <c r="J74" s="94"/>
      <c r="K74" s="130"/>
      <c r="L74" s="94"/>
      <c r="M74" s="130"/>
      <c r="N74" s="94"/>
      <c r="O74" s="130"/>
      <c r="P74" s="94"/>
      <c r="Q74" s="94"/>
      <c r="R74" s="94"/>
      <c r="S74" s="94"/>
      <c r="T74" s="292"/>
      <c r="U74" s="130"/>
      <c r="V74" s="94"/>
    </row>
    <row r="75" spans="1:24" s="96" customFormat="1">
      <c r="A75" s="151"/>
      <c r="B75" s="169" t="s">
        <v>215</v>
      </c>
      <c r="C75" s="154"/>
      <c r="D75" s="150"/>
      <c r="E75" s="154"/>
      <c r="F75" s="154"/>
      <c r="G75" s="150"/>
      <c r="H75" s="154"/>
      <c r="I75" s="150"/>
      <c r="J75" s="154"/>
      <c r="K75" s="150"/>
      <c r="L75" s="154"/>
      <c r="M75" s="150"/>
      <c r="N75" s="154"/>
      <c r="O75" s="150"/>
      <c r="P75" s="154"/>
      <c r="Q75" s="94"/>
      <c r="R75" s="94"/>
      <c r="S75" s="94"/>
      <c r="T75" s="291"/>
      <c r="U75" s="150"/>
      <c r="V75" s="154"/>
    </row>
    <row r="76" spans="1:24" s="96" customFormat="1">
      <c r="A76" s="105"/>
      <c r="B76" s="90" t="s">
        <v>216</v>
      </c>
      <c r="C76" s="94"/>
      <c r="D76" s="130"/>
      <c r="E76" s="94"/>
      <c r="F76" s="94"/>
      <c r="G76" s="130"/>
      <c r="H76" s="94"/>
      <c r="I76" s="130"/>
      <c r="J76" s="94"/>
      <c r="K76" s="130"/>
      <c r="L76" s="94"/>
      <c r="M76" s="130"/>
      <c r="N76" s="94"/>
      <c r="O76" s="130"/>
      <c r="P76" s="94"/>
      <c r="Q76" s="94"/>
      <c r="R76" s="94"/>
      <c r="S76" s="94"/>
      <c r="T76" s="292"/>
      <c r="U76" s="130"/>
      <c r="V76" s="94"/>
    </row>
    <row r="77" spans="1:24" s="96" customFormat="1">
      <c r="A77" s="105"/>
      <c r="B77" s="159" t="s">
        <v>217</v>
      </c>
      <c r="C77" s="94"/>
      <c r="D77" s="130"/>
      <c r="E77" s="94"/>
      <c r="F77" s="94"/>
      <c r="G77" s="130"/>
      <c r="H77" s="94"/>
      <c r="I77" s="130"/>
      <c r="J77" s="94"/>
      <c r="K77" s="130"/>
      <c r="L77" s="94"/>
      <c r="M77" s="130"/>
      <c r="N77" s="94"/>
      <c r="O77" s="130"/>
      <c r="P77" s="94"/>
      <c r="Q77" s="94"/>
      <c r="R77" s="94"/>
      <c r="S77" s="94"/>
      <c r="T77" s="292"/>
      <c r="U77" s="130"/>
      <c r="V77" s="94"/>
    </row>
    <row r="78" spans="1:24" s="96" customFormat="1">
      <c r="A78" s="160"/>
      <c r="B78" s="90" t="s">
        <v>218</v>
      </c>
      <c r="C78" s="94"/>
      <c r="D78" s="130"/>
      <c r="E78" s="94"/>
      <c r="F78" s="130"/>
      <c r="G78" s="94"/>
      <c r="H78" s="130"/>
      <c r="I78" s="94"/>
      <c r="J78" s="130"/>
      <c r="K78" s="94"/>
      <c r="L78" s="130"/>
      <c r="M78" s="94"/>
      <c r="N78" s="130"/>
      <c r="O78" s="94"/>
      <c r="P78" s="130"/>
      <c r="Q78" s="94"/>
      <c r="R78" s="94"/>
      <c r="S78" s="94"/>
      <c r="T78" s="130"/>
      <c r="U78" s="94"/>
      <c r="V78" s="94"/>
    </row>
    <row r="79" spans="1:24" s="96" customFormat="1">
      <c r="A79" s="160"/>
      <c r="B79" s="90" t="s">
        <v>219</v>
      </c>
      <c r="C79" s="94"/>
      <c r="D79" s="130"/>
      <c r="E79" s="94"/>
      <c r="F79" s="130"/>
      <c r="G79" s="94"/>
      <c r="H79" s="130"/>
      <c r="I79" s="94"/>
      <c r="J79" s="130"/>
      <c r="K79" s="94"/>
      <c r="L79" s="130"/>
      <c r="M79" s="94"/>
      <c r="N79" s="130"/>
      <c r="O79" s="94"/>
      <c r="P79" s="130"/>
      <c r="Q79" s="94"/>
      <c r="R79" s="94"/>
      <c r="S79" s="94"/>
      <c r="T79" s="130"/>
      <c r="U79" s="94"/>
      <c r="V79" s="94"/>
    </row>
    <row r="80" spans="1:24" s="96" customFormat="1">
      <c r="A80" s="105"/>
      <c r="B80" s="90" t="s">
        <v>623</v>
      </c>
      <c r="C80" s="94"/>
      <c r="D80" s="130"/>
      <c r="E80" s="94"/>
      <c r="F80" s="130"/>
      <c r="G80" s="94"/>
      <c r="H80" s="130"/>
      <c r="I80" s="94"/>
      <c r="J80" s="130"/>
      <c r="K80" s="94"/>
      <c r="L80" s="130"/>
      <c r="M80" s="94"/>
      <c r="N80" s="130"/>
      <c r="O80" s="94"/>
      <c r="P80" s="130"/>
      <c r="Q80" s="94"/>
      <c r="R80" s="94"/>
      <c r="S80" s="94"/>
      <c r="T80" s="130"/>
      <c r="U80" s="94"/>
      <c r="V80" s="94"/>
    </row>
    <row r="81" spans="1:24" s="96" customFormat="1">
      <c r="A81" s="151"/>
      <c r="B81" s="122" t="s">
        <v>220</v>
      </c>
      <c r="C81" s="154"/>
      <c r="D81" s="150"/>
      <c r="E81" s="154"/>
      <c r="F81" s="150"/>
      <c r="G81" s="154"/>
      <c r="H81" s="150"/>
      <c r="I81" s="154"/>
      <c r="J81" s="150"/>
      <c r="K81" s="154"/>
      <c r="L81" s="150"/>
      <c r="M81" s="154"/>
      <c r="N81" s="150"/>
      <c r="O81" s="154"/>
      <c r="P81" s="150"/>
      <c r="Q81" s="94"/>
      <c r="R81" s="94"/>
      <c r="S81" s="94"/>
      <c r="T81" s="150"/>
      <c r="U81" s="154"/>
      <c r="V81" s="154"/>
    </row>
    <row r="82" spans="1:24" s="96" customFormat="1">
      <c r="A82" s="105"/>
      <c r="B82" s="90" t="s">
        <v>221</v>
      </c>
      <c r="C82" s="94"/>
      <c r="D82" s="130"/>
      <c r="E82" s="94"/>
      <c r="F82" s="130"/>
      <c r="G82" s="94"/>
      <c r="H82" s="130"/>
      <c r="I82" s="94"/>
      <c r="J82" s="130"/>
      <c r="K82" s="94"/>
      <c r="L82" s="130"/>
      <c r="M82" s="94"/>
      <c r="N82" s="130"/>
      <c r="O82" s="94"/>
      <c r="P82" s="130"/>
      <c r="Q82" s="94"/>
      <c r="R82" s="94"/>
      <c r="S82" s="94"/>
      <c r="T82" s="130"/>
      <c r="U82" s="94"/>
      <c r="V82" s="94"/>
    </row>
    <row r="83" spans="1:24" s="96" customFormat="1">
      <c r="A83" s="151"/>
      <c r="B83" s="122" t="s">
        <v>222</v>
      </c>
      <c r="C83" s="154"/>
      <c r="D83" s="150"/>
      <c r="E83" s="154"/>
      <c r="F83" s="150"/>
      <c r="G83" s="154"/>
      <c r="H83" s="150"/>
      <c r="I83" s="154"/>
      <c r="J83" s="150"/>
      <c r="K83" s="154"/>
      <c r="L83" s="150"/>
      <c r="M83" s="154"/>
      <c r="N83" s="150"/>
      <c r="O83" s="154"/>
      <c r="P83" s="150"/>
      <c r="Q83" s="94"/>
      <c r="R83" s="94"/>
      <c r="S83" s="94"/>
      <c r="T83" s="150"/>
      <c r="U83" s="154"/>
      <c r="V83" s="154"/>
    </row>
    <row r="84" spans="1:24" s="96" customFormat="1">
      <c r="A84" s="105"/>
      <c r="B84" s="161" t="s">
        <v>237</v>
      </c>
      <c r="C84" s="94"/>
      <c r="D84" s="130"/>
      <c r="E84" s="94"/>
      <c r="F84" s="130"/>
      <c r="G84" s="94"/>
      <c r="H84" s="130"/>
      <c r="I84" s="94"/>
      <c r="J84" s="130"/>
      <c r="K84" s="94"/>
      <c r="L84" s="130"/>
      <c r="M84" s="94"/>
      <c r="N84" s="130"/>
      <c r="O84" s="94"/>
      <c r="P84" s="130"/>
      <c r="Q84" s="94"/>
      <c r="R84" s="94"/>
      <c r="S84" s="94"/>
      <c r="T84" s="130"/>
      <c r="U84" s="94"/>
      <c r="V84" s="94"/>
    </row>
    <row r="85" spans="1:24" s="96" customFormat="1">
      <c r="A85" s="151"/>
      <c r="B85" s="162" t="s">
        <v>238</v>
      </c>
      <c r="C85" s="154"/>
      <c r="D85" s="150"/>
      <c r="E85" s="154"/>
      <c r="F85" s="150"/>
      <c r="G85" s="154"/>
      <c r="H85" s="150"/>
      <c r="I85" s="154"/>
      <c r="J85" s="150"/>
      <c r="K85" s="154"/>
      <c r="L85" s="150"/>
      <c r="M85" s="154"/>
      <c r="N85" s="150"/>
      <c r="O85" s="154"/>
      <c r="P85" s="150"/>
      <c r="Q85" s="94"/>
      <c r="R85" s="94"/>
      <c r="S85" s="94"/>
      <c r="T85" s="150"/>
      <c r="U85" s="154"/>
      <c r="V85" s="154"/>
    </row>
    <row r="86" spans="1:24" s="96" customFormat="1">
      <c r="A86" s="105"/>
      <c r="B86" s="161" t="s">
        <v>239</v>
      </c>
      <c r="C86" s="94"/>
      <c r="D86" s="130"/>
      <c r="E86" s="94"/>
      <c r="F86" s="130"/>
      <c r="G86" s="94"/>
      <c r="H86" s="130"/>
      <c r="I86" s="94"/>
      <c r="J86" s="130"/>
      <c r="K86" s="94"/>
      <c r="L86" s="130"/>
      <c r="M86" s="94"/>
      <c r="N86" s="130"/>
      <c r="O86" s="94"/>
      <c r="P86" s="130"/>
      <c r="Q86" s="94"/>
      <c r="R86" s="94"/>
      <c r="S86" s="94"/>
      <c r="T86" s="130"/>
      <c r="U86" s="94"/>
      <c r="V86" s="94"/>
    </row>
    <row r="87" spans="1:24" s="96" customFormat="1">
      <c r="A87" s="105"/>
      <c r="B87" s="161" t="s">
        <v>240</v>
      </c>
      <c r="C87" s="94"/>
      <c r="D87" s="130"/>
      <c r="E87" s="94"/>
      <c r="F87" s="130"/>
      <c r="G87" s="94"/>
      <c r="H87" s="130"/>
      <c r="I87" s="94"/>
      <c r="J87" s="130"/>
      <c r="K87" s="94"/>
      <c r="L87" s="130"/>
      <c r="M87" s="94"/>
      <c r="N87" s="130"/>
      <c r="O87" s="94"/>
      <c r="P87" s="130"/>
      <c r="Q87" s="94"/>
      <c r="R87" s="94"/>
      <c r="S87" s="94"/>
      <c r="T87" s="130"/>
      <c r="U87" s="94"/>
      <c r="V87" s="94"/>
    </row>
    <row r="88" spans="1:24" s="96" customFormat="1">
      <c r="A88" s="151"/>
      <c r="B88" s="122" t="s">
        <v>223</v>
      </c>
      <c r="C88" s="154"/>
      <c r="D88" s="150"/>
      <c r="E88" s="154"/>
      <c r="F88" s="150"/>
      <c r="G88" s="154"/>
      <c r="H88" s="150"/>
      <c r="I88" s="154"/>
      <c r="J88" s="150"/>
      <c r="K88" s="154"/>
      <c r="L88" s="150"/>
      <c r="M88" s="154"/>
      <c r="N88" s="150"/>
      <c r="O88" s="154"/>
      <c r="P88" s="150"/>
      <c r="Q88" s="94"/>
      <c r="R88" s="94"/>
      <c r="S88" s="94"/>
      <c r="T88" s="150"/>
      <c r="U88" s="154"/>
      <c r="V88" s="154"/>
    </row>
    <row r="89" spans="1:24" s="96" customFormat="1">
      <c r="A89" s="105"/>
      <c r="B89" s="90" t="s">
        <v>224</v>
      </c>
      <c r="C89" s="94"/>
      <c r="D89" s="130"/>
      <c r="E89" s="94"/>
      <c r="F89" s="130"/>
      <c r="G89" s="94"/>
      <c r="H89" s="130"/>
      <c r="I89" s="94"/>
      <c r="J89" s="130"/>
      <c r="K89" s="94"/>
      <c r="L89" s="130"/>
      <c r="M89" s="94"/>
      <c r="N89" s="130"/>
      <c r="O89" s="94"/>
      <c r="P89" s="130"/>
      <c r="Q89" s="94"/>
      <c r="R89" s="94"/>
      <c r="S89" s="94"/>
      <c r="T89" s="130"/>
      <c r="U89" s="94"/>
      <c r="V89" s="94"/>
    </row>
    <row r="90" spans="1:24" s="96" customFormat="1">
      <c r="A90" s="151"/>
      <c r="B90" s="122" t="s">
        <v>225</v>
      </c>
      <c r="C90" s="154"/>
      <c r="D90" s="150"/>
      <c r="E90" s="154"/>
      <c r="F90" s="150"/>
      <c r="G90" s="154"/>
      <c r="H90" s="150"/>
      <c r="I90" s="154"/>
      <c r="J90" s="150"/>
      <c r="K90" s="154"/>
      <c r="L90" s="150"/>
      <c r="M90" s="154"/>
      <c r="N90" s="150"/>
      <c r="O90" s="154"/>
      <c r="P90" s="150"/>
      <c r="Q90" s="94"/>
      <c r="R90" s="94"/>
      <c r="S90" s="94"/>
      <c r="T90" s="150"/>
      <c r="U90" s="154"/>
      <c r="V90" s="154"/>
    </row>
    <row r="91" spans="1:24" s="96" customFormat="1">
      <c r="A91" s="105"/>
      <c r="B91" s="169" t="s">
        <v>226</v>
      </c>
      <c r="C91" s="94"/>
      <c r="D91" s="130"/>
      <c r="E91" s="94"/>
      <c r="F91" s="130"/>
      <c r="G91" s="94"/>
      <c r="H91" s="130"/>
      <c r="I91" s="94"/>
      <c r="J91" s="130"/>
      <c r="K91" s="94"/>
      <c r="L91" s="130"/>
      <c r="M91" s="94"/>
      <c r="N91" s="130"/>
      <c r="O91" s="94"/>
      <c r="P91" s="130"/>
      <c r="Q91" s="94"/>
      <c r="R91" s="94"/>
      <c r="S91" s="94"/>
      <c r="T91" s="130"/>
      <c r="U91" s="94"/>
      <c r="V91" s="94"/>
    </row>
    <row r="92" spans="1:24" s="96" customFormat="1">
      <c r="A92" s="151"/>
      <c r="B92" s="122" t="s">
        <v>227</v>
      </c>
      <c r="C92" s="154"/>
      <c r="D92" s="150"/>
      <c r="E92" s="154"/>
      <c r="F92" s="150"/>
      <c r="G92" s="154"/>
      <c r="H92" s="150"/>
      <c r="I92" s="154"/>
      <c r="J92" s="150"/>
      <c r="K92" s="154"/>
      <c r="L92" s="150"/>
      <c r="M92" s="154"/>
      <c r="N92" s="150"/>
      <c r="O92" s="154"/>
      <c r="P92" s="150"/>
      <c r="Q92" s="94"/>
      <c r="R92" s="94"/>
      <c r="S92" s="94"/>
      <c r="T92" s="150"/>
      <c r="U92" s="154"/>
      <c r="V92" s="154"/>
    </row>
    <row r="93" spans="1:24" s="96" customFormat="1">
      <c r="A93" s="105"/>
      <c r="B93" s="90" t="s">
        <v>228</v>
      </c>
      <c r="C93" s="94"/>
      <c r="D93" s="130"/>
      <c r="E93" s="94"/>
      <c r="F93" s="130"/>
      <c r="G93" s="94"/>
      <c r="H93" s="130"/>
      <c r="I93" s="94"/>
      <c r="J93" s="130"/>
      <c r="K93" s="94"/>
      <c r="L93" s="130"/>
      <c r="M93" s="94"/>
      <c r="N93" s="130"/>
      <c r="O93" s="94"/>
      <c r="P93" s="130"/>
      <c r="Q93" s="94"/>
      <c r="R93" s="94"/>
      <c r="S93" s="94"/>
      <c r="T93" s="130"/>
      <c r="U93" s="94"/>
      <c r="V93" s="94"/>
    </row>
    <row r="94" spans="1:24" s="96" customFormat="1">
      <c r="A94" s="163"/>
      <c r="B94" s="98" t="s">
        <v>229</v>
      </c>
      <c r="C94" s="132"/>
      <c r="D94" s="131"/>
      <c r="E94" s="132"/>
      <c r="F94" s="131"/>
      <c r="G94" s="132"/>
      <c r="H94" s="131"/>
      <c r="I94" s="132"/>
      <c r="J94" s="131"/>
      <c r="K94" s="132"/>
      <c r="L94" s="131"/>
      <c r="M94" s="132"/>
      <c r="N94" s="131"/>
      <c r="O94" s="132"/>
      <c r="P94" s="131"/>
      <c r="Q94" s="132"/>
      <c r="R94" s="132"/>
      <c r="S94" s="132"/>
      <c r="T94" s="131"/>
      <c r="U94" s="132"/>
      <c r="V94" s="132"/>
    </row>
    <row r="95" spans="1:24" s="213" customFormat="1">
      <c r="A95" s="671" t="s">
        <v>699</v>
      </c>
      <c r="B95" s="672"/>
      <c r="C95" s="672"/>
      <c r="D95" s="672"/>
      <c r="E95" s="672"/>
      <c r="F95" s="672"/>
      <c r="G95" s="672"/>
      <c r="H95" s="672"/>
      <c r="I95" s="672"/>
      <c r="J95" s="672"/>
      <c r="K95" s="672"/>
      <c r="L95" s="672"/>
      <c r="M95" s="672"/>
      <c r="N95" s="672"/>
      <c r="O95" s="672"/>
      <c r="P95" s="672"/>
      <c r="Q95" s="672"/>
      <c r="R95" s="672"/>
      <c r="S95" s="672"/>
      <c r="T95" s="672"/>
      <c r="U95" s="672"/>
      <c r="V95" s="672"/>
      <c r="W95" s="672"/>
      <c r="X95" s="672"/>
    </row>
    <row r="96" spans="1:24" s="138" customFormat="1"/>
    <row r="97" spans="1:22" s="96" customFormat="1">
      <c r="A97" s="606" t="s">
        <v>24</v>
      </c>
      <c r="B97" s="75"/>
      <c r="C97" s="76"/>
      <c r="D97" s="609" t="s">
        <v>4</v>
      </c>
      <c r="E97" s="707"/>
      <c r="F97" s="708" t="s">
        <v>1</v>
      </c>
      <c r="G97" s="710"/>
      <c r="H97" s="710"/>
      <c r="I97" s="710"/>
      <c r="J97" s="710"/>
      <c r="K97" s="710"/>
      <c r="L97" s="710"/>
      <c r="M97" s="710"/>
      <c r="N97" s="710"/>
      <c r="O97" s="710"/>
      <c r="P97" s="710"/>
      <c r="Q97" s="720"/>
      <c r="R97" s="274"/>
      <c r="S97" s="274"/>
      <c r="T97" s="75"/>
      <c r="U97" s="76"/>
      <c r="V97" s="687" t="s">
        <v>23</v>
      </c>
    </row>
    <row r="98" spans="1:22" s="96" customFormat="1" ht="21" customHeight="1">
      <c r="A98" s="700"/>
      <c r="B98" s="77" t="s">
        <v>2</v>
      </c>
      <c r="C98" s="101" t="s">
        <v>241</v>
      </c>
      <c r="D98" s="615" t="s">
        <v>89</v>
      </c>
      <c r="E98" s="615" t="s">
        <v>90</v>
      </c>
      <c r="F98" s="708" t="s">
        <v>68</v>
      </c>
      <c r="G98" s="710"/>
      <c r="H98" s="710"/>
      <c r="I98" s="710"/>
      <c r="J98" s="710"/>
      <c r="K98" s="710"/>
      <c r="L98" s="720"/>
      <c r="M98" s="708" t="s">
        <v>91</v>
      </c>
      <c r="N98" s="710"/>
      <c r="O98" s="710"/>
      <c r="P98" s="710"/>
      <c r="Q98" s="720"/>
      <c r="R98" s="275"/>
      <c r="S98" s="275"/>
      <c r="T98" s="79" t="s">
        <v>5</v>
      </c>
      <c r="U98" s="78" t="s">
        <v>6</v>
      </c>
      <c r="V98" s="721"/>
    </row>
    <row r="99" spans="1:22" s="96" customFormat="1">
      <c r="A99" s="701"/>
      <c r="B99" s="81"/>
      <c r="C99" s="82"/>
      <c r="D99" s="617"/>
      <c r="E99" s="617"/>
      <c r="F99" s="107" t="s">
        <v>7</v>
      </c>
      <c r="G99" s="108" t="s">
        <v>8</v>
      </c>
      <c r="H99" s="108" t="s">
        <v>9</v>
      </c>
      <c r="I99" s="108" t="s">
        <v>10</v>
      </c>
      <c r="J99" s="108" t="s">
        <v>11</v>
      </c>
      <c r="K99" s="108" t="s">
        <v>12</v>
      </c>
      <c r="L99" s="108" t="s">
        <v>13</v>
      </c>
      <c r="M99" s="108" t="s">
        <v>14</v>
      </c>
      <c r="N99" s="108" t="s">
        <v>15</v>
      </c>
      <c r="O99" s="108" t="s">
        <v>16</v>
      </c>
      <c r="P99" s="108" t="s">
        <v>17</v>
      </c>
      <c r="Q99" s="108" t="s">
        <v>18</v>
      </c>
      <c r="R99" s="262"/>
      <c r="S99" s="262"/>
      <c r="T99" s="83"/>
      <c r="U99" s="84"/>
      <c r="V99" s="722"/>
    </row>
    <row r="100" spans="1:22" s="138" customFormat="1">
      <c r="A100" s="19">
        <v>3</v>
      </c>
      <c r="B100" s="135" t="s">
        <v>624</v>
      </c>
      <c r="C100" s="19" t="s">
        <v>230</v>
      </c>
      <c r="D100" s="19"/>
      <c r="E100" s="19">
        <v>3</v>
      </c>
      <c r="F100" s="164"/>
      <c r="G100" s="164"/>
      <c r="H100" s="164"/>
      <c r="I100" s="164"/>
      <c r="J100" s="164"/>
      <c r="K100" s="164"/>
      <c r="L100" s="164"/>
      <c r="M100" s="164"/>
      <c r="N100" s="164"/>
      <c r="O100" s="164"/>
      <c r="P100" s="164"/>
      <c r="Q100" s="164"/>
      <c r="R100" s="164"/>
      <c r="S100" s="164"/>
      <c r="T100" s="136">
        <v>100000</v>
      </c>
      <c r="U100" s="242" t="s">
        <v>613</v>
      </c>
      <c r="V100" s="164"/>
    </row>
    <row r="101" spans="1:22" s="138" customFormat="1">
      <c r="A101" s="25"/>
      <c r="B101" s="137" t="s">
        <v>625</v>
      </c>
      <c r="C101" s="35" t="s">
        <v>231</v>
      </c>
      <c r="D101" s="35"/>
      <c r="E101" s="25"/>
      <c r="F101" s="165"/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165"/>
      <c r="S101" s="165"/>
      <c r="T101" s="165"/>
      <c r="U101" s="91" t="s">
        <v>163</v>
      </c>
      <c r="V101" s="165"/>
    </row>
    <row r="102" spans="1:22" s="138" customFormat="1">
      <c r="A102" s="25"/>
      <c r="B102" s="25" t="s">
        <v>232</v>
      </c>
      <c r="C102" s="35"/>
      <c r="D102" s="35"/>
      <c r="E102" s="25"/>
      <c r="F102" s="165"/>
      <c r="G102" s="165"/>
      <c r="H102" s="165"/>
      <c r="I102" s="165"/>
      <c r="J102" s="165"/>
      <c r="K102" s="165"/>
      <c r="L102" s="165"/>
      <c r="M102" s="165"/>
      <c r="N102" s="165"/>
      <c r="O102" s="165"/>
      <c r="P102" s="165"/>
      <c r="Q102" s="165"/>
      <c r="R102" s="165"/>
      <c r="S102" s="165"/>
      <c r="T102" s="165"/>
      <c r="U102" s="165"/>
      <c r="V102" s="165"/>
    </row>
    <row r="103" spans="1:22" s="138" customFormat="1">
      <c r="A103" s="25"/>
      <c r="B103" s="25" t="s">
        <v>626</v>
      </c>
      <c r="C103" s="25"/>
      <c r="D103" s="25"/>
      <c r="E103" s="25"/>
      <c r="F103" s="165"/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  <c r="R103" s="165"/>
      <c r="S103" s="165"/>
      <c r="T103" s="165"/>
      <c r="U103" s="165"/>
      <c r="V103" s="165"/>
    </row>
    <row r="104" spans="1:22" s="138" customFormat="1">
      <c r="A104" s="25"/>
      <c r="B104" s="25" t="s">
        <v>627</v>
      </c>
      <c r="C104" s="25"/>
      <c r="D104" s="25"/>
      <c r="E104" s="25"/>
      <c r="F104" s="165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5"/>
      <c r="S104" s="165"/>
      <c r="T104" s="165"/>
      <c r="U104" s="165"/>
      <c r="V104" s="165"/>
    </row>
    <row r="105" spans="1:22" s="138" customFormat="1">
      <c r="A105" s="25"/>
      <c r="B105" s="170" t="s">
        <v>233</v>
      </c>
      <c r="C105" s="170"/>
      <c r="D105" s="25"/>
      <c r="E105" s="25"/>
      <c r="F105" s="165"/>
      <c r="G105" s="165"/>
      <c r="H105" s="165"/>
      <c r="I105" s="165"/>
      <c r="J105" s="165"/>
      <c r="K105" s="165"/>
      <c r="L105" s="165"/>
      <c r="M105" s="165"/>
      <c r="N105" s="165"/>
      <c r="O105" s="165"/>
      <c r="P105" s="165"/>
      <c r="Q105" s="165"/>
      <c r="R105" s="165"/>
      <c r="S105" s="165"/>
      <c r="T105" s="165"/>
      <c r="U105" s="165"/>
      <c r="V105" s="165"/>
    </row>
    <row r="106" spans="1:22" s="138" customFormat="1">
      <c r="A106" s="25"/>
      <c r="B106" s="170" t="s">
        <v>234</v>
      </c>
      <c r="C106" s="170"/>
      <c r="D106" s="25"/>
      <c r="E106" s="25"/>
      <c r="F106" s="165"/>
      <c r="G106" s="165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5"/>
      <c r="S106" s="165"/>
      <c r="T106" s="165"/>
      <c r="U106" s="165"/>
      <c r="V106" s="165"/>
    </row>
    <row r="107" spans="1:22" s="138" customFormat="1">
      <c r="A107" s="42"/>
      <c r="B107" s="42" t="s">
        <v>235</v>
      </c>
      <c r="C107" s="42"/>
      <c r="D107" s="42"/>
      <c r="E107" s="42"/>
      <c r="F107" s="166"/>
      <c r="G107" s="166"/>
      <c r="H107" s="166"/>
      <c r="I107" s="166"/>
      <c r="J107" s="166"/>
      <c r="K107" s="166"/>
      <c r="L107" s="166"/>
      <c r="M107" s="166"/>
      <c r="N107" s="166"/>
      <c r="O107" s="166"/>
      <c r="P107" s="166"/>
      <c r="Q107" s="166"/>
      <c r="R107" s="166"/>
      <c r="S107" s="166"/>
      <c r="T107" s="166"/>
      <c r="U107" s="166"/>
      <c r="V107" s="166"/>
    </row>
    <row r="126" spans="1:24">
      <c r="A126" s="671" t="s">
        <v>700</v>
      </c>
      <c r="B126" s="672"/>
      <c r="C126" s="672"/>
      <c r="D126" s="672"/>
      <c r="E126" s="672"/>
      <c r="F126" s="672"/>
      <c r="G126" s="672"/>
      <c r="H126" s="672"/>
      <c r="I126" s="672"/>
      <c r="J126" s="672"/>
      <c r="K126" s="672"/>
      <c r="L126" s="672"/>
      <c r="M126" s="672"/>
      <c r="N126" s="672"/>
      <c r="O126" s="672"/>
      <c r="P126" s="672"/>
      <c r="Q126" s="672"/>
      <c r="R126" s="672"/>
      <c r="S126" s="672"/>
      <c r="T126" s="672"/>
      <c r="U126" s="672"/>
      <c r="V126" s="672"/>
      <c r="W126" s="672"/>
      <c r="X126" s="672"/>
    </row>
  </sheetData>
  <mergeCells count="43">
    <mergeCell ref="A65:X65"/>
    <mergeCell ref="A95:X95"/>
    <mergeCell ref="A126:X126"/>
    <mergeCell ref="A66:A68"/>
    <mergeCell ref="D66:E66"/>
    <mergeCell ref="F66:S66"/>
    <mergeCell ref="V66:V68"/>
    <mergeCell ref="D67:D68"/>
    <mergeCell ref="E67:E68"/>
    <mergeCell ref="F67:L67"/>
    <mergeCell ref="M67:S67"/>
    <mergeCell ref="D34:D35"/>
    <mergeCell ref="E34:E35"/>
    <mergeCell ref="F34:L34"/>
    <mergeCell ref="M34:S34"/>
    <mergeCell ref="M14:S14"/>
    <mergeCell ref="A32:X32"/>
    <mergeCell ref="A33:A35"/>
    <mergeCell ref="D33:E33"/>
    <mergeCell ref="F33:S33"/>
    <mergeCell ref="V33:V35"/>
    <mergeCell ref="E10:V10"/>
    <mergeCell ref="A1:V1"/>
    <mergeCell ref="A2:V2"/>
    <mergeCell ref="E7:V7"/>
    <mergeCell ref="E8:Q8"/>
    <mergeCell ref="E9:V9"/>
    <mergeCell ref="A97:A99"/>
    <mergeCell ref="A9:B9"/>
    <mergeCell ref="D97:E97"/>
    <mergeCell ref="F97:Q97"/>
    <mergeCell ref="V97:V99"/>
    <mergeCell ref="D98:D99"/>
    <mergeCell ref="E98:E99"/>
    <mergeCell ref="F98:L98"/>
    <mergeCell ref="M98:Q98"/>
    <mergeCell ref="A13:A15"/>
    <mergeCell ref="V13:V15"/>
    <mergeCell ref="F14:L14"/>
    <mergeCell ref="D13:E13"/>
    <mergeCell ref="D14:D15"/>
    <mergeCell ref="E14:E15"/>
    <mergeCell ref="F13:S13"/>
  </mergeCells>
  <pageMargins left="0.26" right="0.14000000000000001" top="0.47244094488188981" bottom="0.35433070866141736" header="0.31496062992125984" footer="0.23622047244094491"/>
  <pageSetup paperSize="9" scale="82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V30"/>
  <sheetViews>
    <sheetView workbookViewId="0">
      <selection activeCell="E32" sqref="E32"/>
    </sheetView>
  </sheetViews>
  <sheetFormatPr defaultRowHeight="21.75"/>
  <cols>
    <col min="1" max="1" width="7.6640625" style="9" customWidth="1"/>
    <col min="2" max="2" width="39" style="9" customWidth="1"/>
    <col min="3" max="3" width="39.1640625" style="9" customWidth="1"/>
    <col min="4" max="4" width="10.1640625" style="9" customWidth="1"/>
    <col min="5" max="5" width="10.6640625" style="9" customWidth="1"/>
    <col min="6" max="19" width="4.6640625" style="9" customWidth="1"/>
    <col min="20" max="20" width="12.5" style="9" bestFit="1" customWidth="1"/>
    <col min="21" max="21" width="15.33203125" style="9" customWidth="1"/>
    <col min="22" max="22" width="12" style="9" customWidth="1"/>
    <col min="23" max="16384" width="9.33203125" style="9"/>
  </cols>
  <sheetData>
    <row r="1" spans="1:22" s="1" customFormat="1" ht="24" customHeight="1">
      <c r="A1" s="640" t="s">
        <v>83</v>
      </c>
      <c r="B1" s="640"/>
      <c r="C1" s="640"/>
      <c r="D1" s="640"/>
      <c r="E1" s="640"/>
      <c r="F1" s="640"/>
      <c r="G1" s="640"/>
      <c r="H1" s="640"/>
      <c r="I1" s="640"/>
      <c r="J1" s="640"/>
      <c r="K1" s="640"/>
      <c r="L1" s="640"/>
      <c r="M1" s="640"/>
      <c r="N1" s="640"/>
      <c r="O1" s="640"/>
      <c r="P1" s="640"/>
      <c r="Q1" s="640"/>
      <c r="R1" s="640"/>
      <c r="S1" s="640"/>
      <c r="T1" s="640"/>
      <c r="U1" s="640"/>
      <c r="V1" s="640"/>
    </row>
    <row r="2" spans="1:22" s="1" customFormat="1" ht="30.75">
      <c r="A2" s="640" t="s">
        <v>99</v>
      </c>
      <c r="B2" s="640"/>
      <c r="C2" s="640"/>
      <c r="D2" s="640"/>
      <c r="E2" s="640"/>
      <c r="F2" s="640"/>
      <c r="G2" s="640"/>
      <c r="H2" s="640"/>
      <c r="I2" s="640"/>
      <c r="J2" s="640"/>
      <c r="K2" s="640"/>
      <c r="L2" s="640"/>
      <c r="M2" s="640"/>
      <c r="N2" s="640"/>
      <c r="O2" s="640"/>
      <c r="P2" s="640"/>
      <c r="Q2" s="640"/>
      <c r="R2" s="640"/>
      <c r="S2" s="640"/>
      <c r="T2" s="640"/>
      <c r="U2" s="640"/>
      <c r="V2" s="640"/>
    </row>
    <row r="3" spans="1:22" s="1" customFormat="1" ht="19.5" customHeight="1">
      <c r="A3" s="2"/>
      <c r="B3" s="2"/>
      <c r="C3" s="2"/>
      <c r="D3" s="2"/>
      <c r="E3" s="179"/>
      <c r="F3" s="2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2"/>
      <c r="V3" s="2"/>
    </row>
    <row r="4" spans="1:22" s="4" customFormat="1" ht="21" customHeight="1">
      <c r="A4" s="4" t="s">
        <v>266</v>
      </c>
      <c r="E4" s="614" t="s">
        <v>265</v>
      </c>
      <c r="F4" s="604"/>
      <c r="G4" s="604"/>
      <c r="H4" s="604"/>
      <c r="I4" s="604"/>
      <c r="J4" s="604"/>
      <c r="K4" s="604"/>
      <c r="L4" s="604"/>
      <c r="M4" s="604"/>
      <c r="N4" s="604"/>
      <c r="O4" s="604"/>
      <c r="P4" s="604"/>
      <c r="Q4" s="604"/>
      <c r="R4" s="604"/>
      <c r="S4" s="604"/>
      <c r="T4" s="604"/>
      <c r="U4" s="604"/>
    </row>
    <row r="5" spans="1:22" s="4" customFormat="1" ht="21" customHeight="1">
      <c r="A5" s="4" t="s">
        <v>0</v>
      </c>
      <c r="E5" s="614" t="s">
        <v>25</v>
      </c>
      <c r="F5" s="604"/>
      <c r="G5" s="604"/>
      <c r="H5" s="604"/>
      <c r="I5" s="604"/>
      <c r="J5" s="604"/>
      <c r="K5" s="604"/>
      <c r="L5" s="604"/>
      <c r="M5" s="604"/>
      <c r="N5" s="604"/>
      <c r="O5" s="604"/>
      <c r="P5" s="604"/>
      <c r="Q5" s="604"/>
      <c r="R5" s="604"/>
      <c r="S5" s="604"/>
      <c r="T5" s="604"/>
    </row>
    <row r="6" spans="1:22" s="4" customFormat="1" ht="21" customHeight="1">
      <c r="A6" s="181">
        <v>2.1</v>
      </c>
      <c r="B6" s="9" t="s">
        <v>247</v>
      </c>
      <c r="C6" s="9"/>
      <c r="D6" s="9"/>
      <c r="E6" s="604" t="s">
        <v>248</v>
      </c>
      <c r="F6" s="604"/>
      <c r="G6" s="604"/>
      <c r="H6" s="604"/>
      <c r="I6" s="604"/>
      <c r="J6" s="604"/>
      <c r="K6" s="604"/>
      <c r="L6" s="604"/>
      <c r="M6" s="604"/>
      <c r="N6" s="604"/>
      <c r="O6" s="604"/>
      <c r="P6" s="604"/>
      <c r="Q6" s="604"/>
      <c r="R6" s="604"/>
      <c r="S6" s="604"/>
      <c r="T6" s="604"/>
      <c r="U6" s="9"/>
      <c r="V6" s="9"/>
    </row>
    <row r="7" spans="1:22" ht="21" customHeight="1">
      <c r="A7" s="4" t="s">
        <v>106</v>
      </c>
      <c r="B7" s="182"/>
      <c r="E7" s="726" t="s">
        <v>249</v>
      </c>
      <c r="F7" s="726"/>
      <c r="G7" s="726"/>
      <c r="H7" s="726"/>
      <c r="I7" s="726"/>
      <c r="J7" s="726"/>
      <c r="K7" s="726"/>
      <c r="L7" s="726"/>
      <c r="M7" s="726"/>
      <c r="N7" s="726"/>
      <c r="O7" s="726"/>
      <c r="P7" s="726"/>
      <c r="Q7" s="726"/>
      <c r="R7" s="726"/>
      <c r="S7" s="726"/>
      <c r="T7" s="726"/>
      <c r="U7" s="726"/>
      <c r="V7" s="726"/>
    </row>
    <row r="8" spans="1:22" ht="21" customHeight="1">
      <c r="A8" s="604" t="s">
        <v>403</v>
      </c>
      <c r="B8" s="604"/>
      <c r="D8" s="182"/>
      <c r="E8" s="614" t="s">
        <v>250</v>
      </c>
      <c r="F8" s="729"/>
      <c r="G8" s="729"/>
      <c r="H8" s="729"/>
      <c r="I8" s="729"/>
      <c r="J8" s="729"/>
      <c r="K8" s="729"/>
      <c r="L8" s="729"/>
      <c r="M8" s="729"/>
      <c r="N8" s="729"/>
      <c r="O8" s="729"/>
      <c r="P8" s="729"/>
      <c r="Q8" s="729"/>
      <c r="R8" s="218"/>
      <c r="S8" s="218"/>
      <c r="T8" s="8"/>
    </row>
    <row r="9" spans="1:22" ht="20.25" customHeight="1">
      <c r="A9" s="9">
        <v>3.1</v>
      </c>
      <c r="B9" s="182" t="s">
        <v>108</v>
      </c>
      <c r="C9" s="182"/>
      <c r="D9" s="182"/>
      <c r="E9" s="726" t="s">
        <v>251</v>
      </c>
      <c r="F9" s="726"/>
      <c r="G9" s="726"/>
      <c r="H9" s="726"/>
      <c r="I9" s="726"/>
      <c r="J9" s="726"/>
      <c r="K9" s="726"/>
      <c r="L9" s="726"/>
      <c r="M9" s="726"/>
      <c r="N9" s="726"/>
      <c r="O9" s="726"/>
      <c r="P9" s="726"/>
      <c r="Q9" s="726"/>
      <c r="R9" s="726"/>
      <c r="S9" s="726"/>
      <c r="T9" s="726"/>
      <c r="U9" s="726"/>
      <c r="V9" s="726"/>
    </row>
    <row r="10" spans="1:22" ht="20.25" customHeight="1">
      <c r="B10" s="182" t="s">
        <v>110</v>
      </c>
      <c r="C10" s="182"/>
      <c r="D10" s="182"/>
      <c r="E10" s="604" t="s">
        <v>252</v>
      </c>
      <c r="F10" s="604"/>
      <c r="G10" s="604"/>
      <c r="H10" s="604"/>
      <c r="I10" s="604"/>
      <c r="J10" s="604"/>
      <c r="K10" s="604"/>
      <c r="L10" s="604"/>
      <c r="M10" s="604"/>
      <c r="N10" s="604"/>
      <c r="O10" s="604"/>
      <c r="P10" s="604"/>
      <c r="Q10" s="604"/>
      <c r="R10" s="604"/>
      <c r="S10" s="604"/>
      <c r="T10" s="604"/>
      <c r="U10" s="604"/>
      <c r="V10" s="604"/>
    </row>
    <row r="11" spans="1:22" ht="18" customHeight="1">
      <c r="A11" s="4" t="s">
        <v>112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T11" s="183"/>
      <c r="U11" s="183"/>
      <c r="V11" s="183"/>
    </row>
    <row r="12" spans="1:22" s="143" customFormat="1" ht="20.25" customHeight="1">
      <c r="A12" s="606" t="s">
        <v>24</v>
      </c>
      <c r="B12" s="75"/>
      <c r="C12" s="76"/>
      <c r="D12" s="609" t="s">
        <v>4</v>
      </c>
      <c r="E12" s="707"/>
      <c r="F12" s="708" t="s">
        <v>1</v>
      </c>
      <c r="G12" s="710"/>
      <c r="H12" s="710"/>
      <c r="I12" s="710"/>
      <c r="J12" s="710"/>
      <c r="K12" s="710"/>
      <c r="L12" s="710"/>
      <c r="M12" s="710"/>
      <c r="N12" s="710"/>
      <c r="O12" s="710"/>
      <c r="P12" s="710"/>
      <c r="Q12" s="710"/>
      <c r="R12" s="709"/>
      <c r="S12" s="707"/>
      <c r="T12" s="75"/>
      <c r="U12" s="76"/>
      <c r="V12" s="687" t="s">
        <v>23</v>
      </c>
    </row>
    <row r="13" spans="1:22" s="143" customFormat="1" ht="20.25" customHeight="1">
      <c r="A13" s="700"/>
      <c r="B13" s="77" t="s">
        <v>2</v>
      </c>
      <c r="C13" s="101" t="s">
        <v>3</v>
      </c>
      <c r="D13" s="615" t="s">
        <v>89</v>
      </c>
      <c r="E13" s="615" t="s">
        <v>90</v>
      </c>
      <c r="F13" s="704" t="s">
        <v>68</v>
      </c>
      <c r="G13" s="705"/>
      <c r="H13" s="705"/>
      <c r="I13" s="705"/>
      <c r="J13" s="705"/>
      <c r="K13" s="705"/>
      <c r="L13" s="706"/>
      <c r="M13" s="708" t="s">
        <v>91</v>
      </c>
      <c r="N13" s="710"/>
      <c r="O13" s="710"/>
      <c r="P13" s="710"/>
      <c r="Q13" s="710"/>
      <c r="R13" s="709"/>
      <c r="S13" s="707"/>
      <c r="T13" s="80" t="s">
        <v>5</v>
      </c>
      <c r="U13" s="78" t="s">
        <v>6</v>
      </c>
      <c r="V13" s="721"/>
    </row>
    <row r="14" spans="1:22" s="143" customFormat="1" ht="21" customHeight="1">
      <c r="A14" s="701"/>
      <c r="B14" s="81"/>
      <c r="C14" s="78"/>
      <c r="D14" s="699"/>
      <c r="E14" s="617"/>
      <c r="F14" s="203" t="s">
        <v>7</v>
      </c>
      <c r="G14" s="204" t="s">
        <v>8</v>
      </c>
      <c r="H14" s="204" t="s">
        <v>9</v>
      </c>
      <c r="I14" s="204" t="s">
        <v>10</v>
      </c>
      <c r="J14" s="204" t="s">
        <v>11</v>
      </c>
      <c r="K14" s="204" t="s">
        <v>12</v>
      </c>
      <c r="L14" s="204" t="s">
        <v>13</v>
      </c>
      <c r="M14" s="286" t="s">
        <v>14</v>
      </c>
      <c r="N14" s="286" t="s">
        <v>15</v>
      </c>
      <c r="O14" s="286" t="s">
        <v>16</v>
      </c>
      <c r="P14" s="286" t="s">
        <v>17</v>
      </c>
      <c r="Q14" s="286" t="s">
        <v>18</v>
      </c>
      <c r="R14" s="286" t="s">
        <v>7</v>
      </c>
      <c r="S14" s="286" t="s">
        <v>8</v>
      </c>
      <c r="T14" s="184"/>
      <c r="U14" s="185"/>
      <c r="V14" s="721"/>
    </row>
    <row r="15" spans="1:22" ht="19.5" customHeight="1">
      <c r="A15" s="186">
        <v>1</v>
      </c>
      <c r="B15" s="187" t="s">
        <v>253</v>
      </c>
      <c r="C15" s="188" t="s">
        <v>254</v>
      </c>
      <c r="D15" s="188"/>
      <c r="E15" s="189">
        <v>1</v>
      </c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1"/>
      <c r="R15" s="191"/>
      <c r="S15" s="191"/>
      <c r="T15" s="186"/>
      <c r="U15" s="287" t="s">
        <v>255</v>
      </c>
      <c r="V15" s="187"/>
    </row>
    <row r="16" spans="1:22" ht="19.5" customHeight="1">
      <c r="A16" s="19">
        <v>2</v>
      </c>
      <c r="B16" s="25" t="s">
        <v>270</v>
      </c>
      <c r="C16" s="192" t="s">
        <v>256</v>
      </c>
      <c r="D16" s="201"/>
      <c r="E16" s="193">
        <v>0.8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194"/>
      <c r="R16" s="194"/>
      <c r="S16" s="194"/>
      <c r="T16" s="35"/>
      <c r="U16" s="288"/>
      <c r="V16" s="25"/>
    </row>
    <row r="17" spans="1:22" ht="19.5" customHeight="1">
      <c r="A17" s="19"/>
      <c r="B17" s="25" t="s">
        <v>271</v>
      </c>
      <c r="C17" s="25" t="s">
        <v>257</v>
      </c>
      <c r="D17" s="27"/>
      <c r="E17" s="19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194"/>
      <c r="R17" s="194"/>
      <c r="S17" s="194"/>
      <c r="T17" s="35"/>
      <c r="U17" s="288"/>
      <c r="V17" s="25"/>
    </row>
    <row r="18" spans="1:22" ht="19.5" customHeight="1">
      <c r="A18" s="35">
        <v>3</v>
      </c>
      <c r="B18" s="25" t="s">
        <v>267</v>
      </c>
      <c r="C18" s="195" t="s">
        <v>258</v>
      </c>
      <c r="D18" s="202"/>
      <c r="E18" s="193">
        <v>0.8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194"/>
      <c r="R18" s="194"/>
      <c r="S18" s="194"/>
      <c r="T18" s="35"/>
      <c r="U18" s="288" t="s">
        <v>259</v>
      </c>
      <c r="V18" s="25"/>
    </row>
    <row r="19" spans="1:22" ht="19.5" customHeight="1">
      <c r="A19" s="35"/>
      <c r="B19" s="25" t="s">
        <v>268</v>
      </c>
      <c r="C19" s="165" t="s">
        <v>269</v>
      </c>
      <c r="D19" s="164"/>
      <c r="E19" s="19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194"/>
      <c r="R19" s="194"/>
      <c r="S19" s="194"/>
      <c r="T19" s="35"/>
      <c r="U19" s="288"/>
      <c r="V19" s="25"/>
    </row>
    <row r="20" spans="1:22" ht="19.5" customHeight="1">
      <c r="A20" s="19">
        <v>4</v>
      </c>
      <c r="B20" s="165" t="s">
        <v>260</v>
      </c>
      <c r="C20" s="192" t="s">
        <v>264</v>
      </c>
      <c r="D20" s="201"/>
      <c r="E20" s="193" t="s">
        <v>261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194"/>
      <c r="R20" s="194"/>
      <c r="S20" s="194"/>
      <c r="T20" s="35"/>
      <c r="U20" s="288" t="s">
        <v>56</v>
      </c>
      <c r="V20" s="25"/>
    </row>
    <row r="21" spans="1:22" ht="19.5" customHeight="1">
      <c r="A21" s="35"/>
      <c r="B21" s="25"/>
      <c r="C21" s="25" t="s">
        <v>262</v>
      </c>
      <c r="D21" s="25"/>
      <c r="E21" s="36" t="s">
        <v>110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194"/>
      <c r="R21" s="194"/>
      <c r="S21" s="194"/>
      <c r="T21" s="25"/>
      <c r="U21" s="25"/>
      <c r="V21" s="25"/>
    </row>
    <row r="22" spans="1:22" ht="19.5" customHeight="1">
      <c r="A22" s="35"/>
      <c r="B22" s="196"/>
      <c r="C22" s="192"/>
      <c r="D22" s="201"/>
      <c r="E22" s="19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194"/>
      <c r="R22" s="194"/>
      <c r="S22" s="194"/>
      <c r="T22" s="25"/>
      <c r="U22" s="25"/>
      <c r="V22" s="25"/>
    </row>
    <row r="23" spans="1:22" ht="19.5" customHeight="1">
      <c r="A23" s="197"/>
      <c r="B23" s="53"/>
      <c r="C23" s="25"/>
      <c r="D23" s="25"/>
      <c r="E23" s="25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194"/>
      <c r="R23" s="194"/>
      <c r="S23" s="194"/>
      <c r="T23" s="25"/>
      <c r="U23" s="25"/>
      <c r="V23" s="25"/>
    </row>
    <row r="24" spans="1:22" ht="19.5" customHeight="1">
      <c r="A24" s="35"/>
      <c r="B24" s="192"/>
      <c r="C24" s="192"/>
      <c r="D24" s="201"/>
      <c r="E24" s="19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194"/>
      <c r="R24" s="194"/>
      <c r="S24" s="194"/>
      <c r="T24" s="25"/>
      <c r="U24" s="25"/>
      <c r="V24" s="25"/>
    </row>
    <row r="25" spans="1:22" ht="19.5" customHeight="1">
      <c r="A25" s="35"/>
      <c r="B25" s="196"/>
      <c r="C25" s="25"/>
      <c r="D25" s="25"/>
      <c r="E25" s="25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194"/>
      <c r="R25" s="194"/>
      <c r="S25" s="194"/>
      <c r="T25" s="25"/>
      <c r="U25" s="25"/>
      <c r="V25" s="25"/>
    </row>
    <row r="26" spans="1:22" ht="19.5" customHeight="1">
      <c r="A26" s="198"/>
      <c r="B26" s="42"/>
      <c r="C26" s="42"/>
      <c r="D26" s="42"/>
      <c r="E26" s="42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200"/>
      <c r="R26" s="200"/>
      <c r="S26" s="200"/>
      <c r="T26" s="42"/>
      <c r="U26" s="42"/>
      <c r="V26" s="42"/>
    </row>
    <row r="27" spans="1:22" ht="15.75" customHeight="1"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</row>
    <row r="28" spans="1:22" ht="15.75" customHeight="1"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</row>
    <row r="29" spans="1:22" ht="15.75" customHeight="1"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</row>
    <row r="30" spans="1:22" ht="21" customHeight="1">
      <c r="A30" s="727" t="s">
        <v>701</v>
      </c>
      <c r="B30" s="727"/>
      <c r="C30" s="727"/>
      <c r="D30" s="727"/>
      <c r="E30" s="727"/>
      <c r="F30" s="727"/>
      <c r="G30" s="727"/>
      <c r="H30" s="728"/>
      <c r="I30" s="728"/>
      <c r="J30" s="728"/>
      <c r="K30" s="728"/>
      <c r="L30" s="728"/>
      <c r="M30" s="728"/>
      <c r="N30" s="728"/>
      <c r="O30" s="728"/>
      <c r="P30" s="728"/>
      <c r="Q30" s="728"/>
      <c r="R30" s="728"/>
      <c r="S30" s="728"/>
      <c r="T30" s="728"/>
      <c r="U30" s="728"/>
      <c r="V30" s="727"/>
    </row>
  </sheetData>
  <mergeCells count="19">
    <mergeCell ref="A30:V30"/>
    <mergeCell ref="D12:E12"/>
    <mergeCell ref="D13:D14"/>
    <mergeCell ref="E13:E14"/>
    <mergeCell ref="E8:Q8"/>
    <mergeCell ref="E9:V9"/>
    <mergeCell ref="E10:V10"/>
    <mergeCell ref="A12:A14"/>
    <mergeCell ref="V12:V14"/>
    <mergeCell ref="F13:L13"/>
    <mergeCell ref="F12:S12"/>
    <mergeCell ref="M13:S13"/>
    <mergeCell ref="A8:B8"/>
    <mergeCell ref="E7:V7"/>
    <mergeCell ref="A1:V1"/>
    <mergeCell ref="A2:V2"/>
    <mergeCell ref="E4:U4"/>
    <mergeCell ref="E5:T5"/>
    <mergeCell ref="E6:T6"/>
  </mergeCells>
  <pageMargins left="0.21" right="0.15748031496062992" top="0.74803149606299213" bottom="0.74803149606299213" header="0.31496062992125984" footer="0.31496062992125984"/>
  <pageSetup paperSize="9"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แผนที่ 1</vt:lpstr>
      <vt:lpstr>แผนที่ 2</vt:lpstr>
      <vt:lpstr>แผนที่ 3</vt:lpstr>
      <vt:lpstr>แผนที่ 4</vt:lpstr>
      <vt:lpstr>แผนที่ 5</vt:lpstr>
      <vt:lpstr>แผนที่ 6</vt:lpstr>
      <vt:lpstr>แผนที่ 7</vt:lpstr>
      <vt:lpstr>แผนที่ 8</vt:lpstr>
      <vt:lpstr>แผนที่ 9</vt:lpstr>
      <vt:lpstr>แผนที่ 10</vt:lpstr>
      <vt:lpstr>แผนที่ 11</vt:lpstr>
      <vt:lpstr>แผนที่ 12</vt:lpstr>
      <vt:lpstr>แผนที่ 13</vt:lpstr>
      <vt:lpstr>แผนที่ 14</vt:lpstr>
      <vt:lpstr>แผนที่ 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Oatty</dc:creator>
  <cp:lastModifiedBy>*****</cp:lastModifiedBy>
  <cp:lastPrinted>2014-09-19T02:58:44Z</cp:lastPrinted>
  <dcterms:created xsi:type="dcterms:W3CDTF">2012-10-02T07:29:55Z</dcterms:created>
  <dcterms:modified xsi:type="dcterms:W3CDTF">2014-09-19T02:59:45Z</dcterms:modified>
</cp:coreProperties>
</file>